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tin.cho\Desktop\ม 44 ปี 61\รายงานรอบ 1\องค์ประกอบที่ 5\ตัวชี้วัดที่ 5.1\"/>
    </mc:Choice>
  </mc:AlternateContent>
  <bookViews>
    <workbookView xWindow="0" yWindow="0" windowWidth="20490" windowHeight="7755" firstSheet="2" activeTab="3"/>
  </bookViews>
  <sheets>
    <sheet name="ฟอร์มตารางสรุปเป้าหมาย ตชว" sheetId="3" r:id="rId1"/>
    <sheet name="ฟอร์มตารางสรุปเป้าหมาย ตชว (2)" sheetId="6" r:id="rId2"/>
    <sheet name="ตัวอย่างยุทธฯ+โครงการทั้งหมด" sheetId="1" r:id="rId3"/>
    <sheet name="ฟอร์มรายงานรอบ1" sheetId="4" r:id="rId4"/>
    <sheet name="ฟอร์มรายงานรอบ2" sheetId="5" r:id="rId5"/>
    <sheet name="ตัวอย่างรายงานรอบ1" sheetId="2" r:id="rId6"/>
  </sheets>
  <definedNames>
    <definedName name="_xlnm.Print_Area" localSheetId="5">ตัวอย่างรายงานรอบ1!$A$2:$K$13</definedName>
    <definedName name="_xlnm.Print_Area" localSheetId="1">'ฟอร์มตารางสรุปเป้าหมาย ตชว (2)'!$A$1:$J$38</definedName>
    <definedName name="_xlnm.Print_Area" localSheetId="3">ฟอร์มรายงานรอบ1!$A$1:$O$26</definedName>
    <definedName name="_xlnm.Print_Titles" localSheetId="5">ตัวอย่างรายงานรอบ1!$3:$6</definedName>
    <definedName name="_xlnm.Print_Titles" localSheetId="0">'ฟอร์มตารางสรุปเป้าหมาย ตชว'!$4:$5</definedName>
    <definedName name="_xlnm.Print_Titles" localSheetId="1">'ฟอร์มตารางสรุปเป้าหมาย ตชว (2)'!$4:$6</definedName>
    <definedName name="_xlnm.Print_Titles" localSheetId="3">ฟอร์มรายงานรอบ1!$3:$6</definedName>
    <definedName name="_xlnm.Print_Titles" localSheetId="4">ฟอร์มรายงานรอบ2!$3:$6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4" l="1"/>
  <c r="K7" i="4" l="1"/>
  <c r="K22" i="4"/>
  <c r="K23" i="4" l="1"/>
  <c r="K17" i="4"/>
  <c r="K11" i="4"/>
  <c r="K8" i="4"/>
  <c r="E32" i="6" l="1"/>
  <c r="D25" i="4"/>
  <c r="C25" i="4"/>
  <c r="B25" i="4"/>
  <c r="D24" i="4"/>
  <c r="C24" i="4"/>
  <c r="B24" i="4"/>
  <c r="D23" i="4"/>
  <c r="C23" i="4"/>
  <c r="B23" i="4"/>
  <c r="D22" i="4"/>
  <c r="C22" i="4"/>
  <c r="B22" i="4"/>
  <c r="D19" i="4"/>
  <c r="C19" i="4"/>
  <c r="B19" i="4"/>
  <c r="D17" i="4"/>
  <c r="C17" i="4"/>
  <c r="B17" i="4"/>
  <c r="D11" i="4"/>
  <c r="C11" i="4"/>
  <c r="B11" i="4"/>
  <c r="D10" i="4"/>
  <c r="C10" i="4"/>
  <c r="B10" i="4"/>
  <c r="D8" i="4"/>
  <c r="C8" i="4" l="1"/>
  <c r="B8" i="4"/>
  <c r="D7" i="4"/>
  <c r="C7" i="4"/>
  <c r="B7" i="4"/>
  <c r="E16" i="3"/>
  <c r="K26" i="4" l="1"/>
  <c r="K17" i="5"/>
  <c r="H17" i="5"/>
  <c r="H26" i="4"/>
  <c r="H13" i="2" l="1"/>
  <c r="E16" i="1" l="1"/>
</calcChain>
</file>

<file path=xl/sharedStrings.xml><?xml version="1.0" encoding="utf-8"?>
<sst xmlns="http://schemas.openxmlformats.org/spreadsheetml/2006/main" count="357" uniqueCount="213">
  <si>
    <t>ยุทธศาสตร์</t>
  </si>
  <si>
    <t>ลำดับ</t>
  </si>
  <si>
    <t>โครงการ</t>
  </si>
  <si>
    <t>งบประมาณ(ล้านบาท)</t>
  </si>
  <si>
    <t>รวมทั้งหมด</t>
  </si>
  <si>
    <t>เกณฑ์การคัดเลือกโครงการฯ</t>
  </si>
  <si>
    <t>ชื่อโครงการ</t>
  </si>
  <si>
    <t>รหัสงบประมาณ 
GFMIS</t>
  </si>
  <si>
    <t>งบประมาณโครงการ 
(ล้านบาท)</t>
  </si>
  <si>
    <t>หน่วยนับ</t>
  </si>
  <si>
    <t>เป้าหมาย</t>
  </si>
  <si>
    <t>ผลการดำเนินงาน</t>
  </si>
  <si>
    <t>ร้อยละ</t>
  </si>
  <si>
    <t>ผลผลิต</t>
  </si>
  <si>
    <t>เฉลี่ยผลการดำเนินงาน</t>
  </si>
  <si>
    <t>เฉลี่ยผลผลิต</t>
  </si>
  <si>
    <t>ผลเบิกจ่าย (GFMIS)</t>
  </si>
  <si>
    <t>1. การสร้างความเป็นเลิศในการให้บริการประชาชน  (Service Excellence)</t>
  </si>
  <si>
    <t xml:space="preserve">โครงการยกระดับการพัฒนาการให้บริการภาครัฐแก่นิติบุคคลแบบเบ็ดเสร็จทางอิเล็กทรอนิกส์  </t>
  </si>
  <si>
    <t>โครงการพัฒนานวัตกรรมงานบริการภาครัฐเพื่ออำนวยความสะดวกทางธุรกิจ</t>
  </si>
  <si>
    <t>โครงการส่งเสริมการพัฒนาระบบการให้บริการของหน่วยงานของรัฐเพื่อเพิ่มประสิทธิภาพการอำนวยความสะดวกในการประกอบธุรกิจ</t>
  </si>
  <si>
    <t xml:space="preserve">โครงการประเมินประสิทธิภาพการปฏิบัติราชการ   </t>
  </si>
  <si>
    <t>4. การวางระบบการบริหารงานราชการแบบบูรณาการ (Integration)</t>
  </si>
  <si>
    <t>โครงการพัฒนาระบบบริหารงานจังหวัดและกลุ่มจังหวัดแบบบูรณาการ</t>
  </si>
  <si>
    <t>โครงการขับเคลื่อนการบริหารราชการ แบบเน้นประชาชนเป็นศูนย์กลาง</t>
  </si>
  <si>
    <t>6. การยกระดับความโปร่งใสและสร้างความเชื่อมั่นศรัทธาในการบริหารราชการแผ่นดิน (Integrity)</t>
  </si>
  <si>
    <t xml:space="preserve"> โครงการพัฒนาแนวทางการให้บริการของภาครัฐเพื่อประสิทธิภาพและความโปร่งใส</t>
  </si>
  <si>
    <t xml:space="preserve">โครงการรณรงค์ปลุกจิตสำนึกเสริมสร้างธรรมาภิบาลร่วมต้านทุจริต  </t>
  </si>
  <si>
    <t>7. การสร้างความพร้อมของระบบราชการไทยเพื่อเข้าสู่การเป็นประชาคมอาเซียน (Readiness for ASEAN 2558)</t>
  </si>
  <si>
    <t xml:space="preserve">โครงการเสริมสร้างธรรมาภิบาลภาครัฐของประเทศสมาชิกอาเซียน   </t>
  </si>
  <si>
    <t xml:space="preserve">2.การพัฒนาองค์การให้มีขีดสมรรถนะสูงและทันสมัยบุคลากรมีความเป็นมืออาชีพ (High Performance Organization) 
</t>
  </si>
  <si>
    <t>คน</t>
  </si>
  <si>
    <t xml:space="preserve">
จำนวนเล่ม
จำนวนเล่ม
</t>
  </si>
  <si>
    <t>:</t>
  </si>
  <si>
    <t>;</t>
  </si>
  <si>
    <t>๑.  วงเงินงบประมาณสูงสุด</t>
  </si>
  <si>
    <t>๔.  งบประมาณแผ่นดินยกเว้นงบบุคลากร</t>
  </si>
  <si>
    <t>๕.  เฉพาะงบประมาณแผ่นดินตามแผนพัฒนาจังหวัด* (เฉพาะจังหวัด)</t>
  </si>
  <si>
    <t xml:space="preserve">๓.  โครงการมีความสอดคล้องกับนโยบายยุทธศาสตร์ชาติ /นโยบายรัฐบาลสำคัญ/ นโยบายเร่งด่วน การปฏิรูปประเทศ เช่น การแก้ไขปัญหาการค้ามนุษย์ การพัฒนาระบบราชการ ๔.๐ </t>
  </si>
  <si>
    <t>โครงการพัฒนานักบริหารการเปลี่ยนแปลงรุ่นใหม่ รุ่นที่ ๑๐  รุ่นที่ ๑๑  และรุ่นที่ ๑๒</t>
  </si>
  <si>
    <t>แผนงาน/โครงการ ประจำปีงบประมาณ พ.ศ. ๒๕๖๑</t>
  </si>
  <si>
    <t>รอบที่ ๑</t>
  </si>
  <si>
    <t>รอบที่ ๒</t>
  </si>
  <si>
    <r>
      <rPr>
        <u/>
        <sz val="12"/>
        <color theme="1"/>
        <rFont val="TH SarabunPSK"/>
        <family val="2"/>
      </rPr>
      <t>โครงการย่อยที่ ๑</t>
    </r>
    <r>
      <rPr>
        <sz val="12"/>
        <color theme="1"/>
        <rFont val="TH SarabunPSK"/>
        <family val="2"/>
      </rPr>
      <t xml:space="preserve">
- รายงานผลการปรับปรุงคู่มือสำหรับประชาชนของหน่วยงานต้นแบบ ๑ เล่ม
- รายงานผลการปรับปรุงงานบริการของหน่วยงานของรัฐ   ๑ เล่ม
- รายงานผลการสำรวจความพึงพอใจของประชาชนต่อการให้บริการตามคู่มือสำหรับประชาชน ๑ เล่ม
</t>
    </r>
  </si>
  <si>
    <t xml:space="preserve"> โครงการพัฒนาแนวทางการให้บริการของภาครัฐเพื่อประสิทธิภาพและความโปร่งใส  (#๖)</t>
  </si>
  <si>
    <t>โครงการพัฒนานักบริหารการเปลี่ยนแปลงรุ่นใหม่ รุ่นที่ ๑๐  รุ่นที่ ๑๑  และรุ่นที่ ๑๒ (#๒)</t>
  </si>
  <si>
    <r>
      <t xml:space="preserve">โครงการย่อยที่ ๒
</t>
    </r>
    <r>
      <rPr>
        <sz val="12"/>
        <color rgb="FF000000"/>
        <rFont val="TH SarabunPSK"/>
        <family val="2"/>
      </rPr>
      <t xml:space="preserve">- รายงานผลการศึกษาวิเคราะห์รูปแบบการเชื่อมโยงงานบริการไม่น้อยกว่า ๒๐ งานบริการ/อุตสาหกรรม/ธุรกิจ </t>
    </r>
    <r>
      <rPr>
        <u/>
        <sz val="12"/>
        <color rgb="FF000000"/>
        <rFont val="TH SarabunPSK"/>
        <family val="2"/>
      </rPr>
      <t xml:space="preserve">
</t>
    </r>
  </si>
  <si>
    <r>
      <t xml:space="preserve">โครงการย่อยที่ ๒
</t>
    </r>
    <r>
      <rPr>
        <sz val="12"/>
        <color rgb="FF000000"/>
        <rFont val="TH SarabunPSK"/>
        <family val="2"/>
      </rPr>
      <t xml:space="preserve">- รายงานผลการศึกษาวิเคราะห์รูปแบบการเชื่อมโยงงานบริการไม่น้อยกว่า ๒๐ งานบริการ/อุตสาหกรรม/ธุรกิจ </t>
    </r>
    <r>
      <rPr>
        <u/>
        <sz val="12"/>
        <color rgb="FF000000"/>
        <rFont val="TH SarabunPSK"/>
        <family val="2"/>
      </rPr>
      <t xml:space="preserve">
</t>
    </r>
    <r>
      <rPr>
        <sz val="12"/>
        <color rgb="FF000000"/>
        <rFont val="TH SarabunPSK"/>
        <family val="2"/>
      </rPr>
      <t>- รายงานข้อมูลคู่มือประชาชนที่มีการเชื่อมโยงงานบริการ เพื่อสนับสนุนการให้ข้อมูลเชิงบูรณาการ</t>
    </r>
    <r>
      <rPr>
        <u/>
        <sz val="12"/>
        <color rgb="FF000000"/>
        <rFont val="TH SarabunPSK"/>
        <family val="2"/>
      </rPr>
      <t xml:space="preserve">
</t>
    </r>
  </si>
  <si>
    <t>รหัสงบประมาณ
GFMIS (16 หลัก)</t>
  </si>
  <si>
    <t>aaa...</t>
  </si>
  <si>
    <t>bbb...</t>
  </si>
  <si>
    <t>ccc...</t>
  </si>
  <si>
    <t>ddd...</t>
  </si>
  <si>
    <t>eee...</t>
  </si>
  <si>
    <t>fff...</t>
  </si>
  <si>
    <t>ggg...</t>
  </si>
  <si>
    <t>hhh...</t>
  </si>
  <si>
    <t>jjj...</t>
  </si>
  <si>
    <t>kkk...</t>
  </si>
  <si>
    <t>การเบิกจ่าย</t>
  </si>
  <si>
    <t>งบประมาณ
(ล้านบาท)</t>
  </si>
  <si>
    <t>เป้าหมายรอบที่ ๑</t>
  </si>
  <si>
    <t>เป้าหมายรอบที่ ๒</t>
  </si>
  <si>
    <t>เบิกจ่าย</t>
  </si>
  <si>
    <t>ผลเบิกจ่าย</t>
  </si>
  <si>
    <t>งบประมาณโครงการ 
(บาท)</t>
  </si>
  <si>
    <t>เป้าหมาย (บาท)</t>
  </si>
  <si>
    <t>ผลการเบิกจ่าย (บาท)</t>
  </si>
  <si>
    <t>รหัสงบประมาณ 
GFMIS 
(๑๖ หลัก)</t>
  </si>
  <si>
    <t>ผลการเบิกจ่าย (GFMIS)</t>
  </si>
  <si>
    <t>การดำเนินงาน</t>
  </si>
  <si>
    <t>• หน่วยงานของรัฐสามารถปรับปรุงคู่มือสำหรับประชาชนตามแนวทางของหน่วยงานต้นแบบ ภายใต้แนวคิด “เร็วขึ้น ง่ายขึ้น และถูกลง” เพื่ออำนวยความสะดวกแก่ผู้รับบริการ</t>
  </si>
  <si>
    <t xml:space="preserve">ผลผลิต </t>
  </si>
  <si>
    <t>รหัสงบประมาณ
GFMIS</t>
  </si>
  <si>
    <t xml:space="preserve">
จำนวนเล่ม
จำนวนเล่ม
จำนวนเล่ม
</t>
  </si>
  <si>
    <t>ได้นักเรียน นปร. 
จำนวน ๕๐ คน</t>
  </si>
  <si>
    <t>ได้นักเรียน นปร. 
จำนวน  ๕๐ คน</t>
  </si>
  <si>
    <t>สิ่งที่ส่งมาด้วย ๔</t>
  </si>
  <si>
    <t>ข้อเสนอโครงการ (TOR)</t>
  </si>
  <si>
    <t>สิ่งที่ส่งมาด้วย ๓</t>
  </si>
  <si>
    <t xml:space="preserve">๓.  โครงการมีความสอดคล้องกับนโยบายยุทธศาสตร์ชาติ /นโยบายรัฐบาลสำคัญ/ นโยบายเร่งด่วน การปฏิรูปประเทศ
     เช่น การแก้ไขปัญหาการค้ามนุษย์ การพัฒนาระบบราชการ ๔.๐ </t>
  </si>
  <si>
    <t xml:space="preserve"> แบบฟอร์ม ตารางสรุปเป้าหมายตัวชี้วัด ๕.๑ การจัดทำและการดำเนินการตามแผนการขับเคลื่อนยุทธศาสตร์ชาติ ประจำปีงบประมาณ พ.ศ. ๒๕๖๑</t>
  </si>
  <si>
    <r>
      <rPr>
        <b/>
        <u/>
        <sz val="16"/>
        <color theme="1"/>
        <rFont val="TH SarabunPSK"/>
        <family val="2"/>
      </rPr>
      <t>ตัวอย่าง</t>
    </r>
    <r>
      <rPr>
        <b/>
        <sz val="16"/>
        <color theme="1"/>
        <rFont val="TH SarabunPSK"/>
        <family val="2"/>
      </rPr>
      <t xml:space="preserve"> ตารางสรุปเป้าหมายตัวชี้วัดที่ ๕.๑ การจัดทำและดำเนินการตามแผนการขับเคลื่อนยุทธศาสตร์ชาติ ประจำปีงบประมาณ พ.ศ. ๒๕๖๑</t>
    </r>
  </si>
  <si>
    <r>
      <rPr>
        <b/>
        <u/>
        <sz val="16"/>
        <color theme="1"/>
        <rFont val="TH SarabunPSK"/>
        <family val="2"/>
      </rPr>
      <t xml:space="preserve"> แบบฟอร์ม</t>
    </r>
    <r>
      <rPr>
        <b/>
        <sz val="16"/>
        <color theme="1"/>
        <rFont val="TH SarabunPSK"/>
        <family val="2"/>
      </rPr>
      <t xml:space="preserve"> รายงานตัวชี้วัดที่ ๕.๑ การดำเนินการตามแผนการขับเคลื่อนยุทธศาสตร์ชาติ (รอบที่ ๒)</t>
    </r>
  </si>
  <si>
    <t>๒.  โครงการมีความหลากหลาย โดยคัดเลือกตามหลักการ ๑ ยุทธศาสตร์: ๑ โครงการ</t>
  </si>
  <si>
    <t xml:space="preserve">ยุทธศาสตร์ และ แผนงาน/โครงการของ..........(กรม A).......... </t>
  </si>
  <si>
    <r>
      <rPr>
        <b/>
        <u/>
        <sz val="16"/>
        <color theme="1"/>
        <rFont val="TH SarabunPSK"/>
        <family val="2"/>
      </rPr>
      <t xml:space="preserve">ตัวอย่าง </t>
    </r>
    <r>
      <rPr>
        <b/>
        <sz val="16"/>
        <color theme="1"/>
        <rFont val="TH SarabunPSK"/>
        <family val="2"/>
      </rPr>
      <t>รายงานตัวชี้วัดที่ ๕.๑ การดำเนินการตามแผนการขับเคลื่อนยุทธศาสตร์ชาติ (รอบที่ ๑)</t>
    </r>
  </si>
  <si>
    <t>ยุทธศาสตร์ด้านความมั่นคง</t>
  </si>
  <si>
    <t>'2000510032500001</t>
  </si>
  <si>
    <t>ยุทธศาสตร์ด้านการสร้างความสามารถในการแข่งขันของประเทศ</t>
  </si>
  <si>
    <t>'2000517029500002</t>
  </si>
  <si>
    <t>'2000512012500001</t>
  </si>
  <si>
    <t>'2000517037500003</t>
  </si>
  <si>
    <t>'2000517037500004</t>
  </si>
  <si>
    <t>ยุทธศาสตร์ด้านการพัฒนาและเสริมสร้างศักยภาพคน</t>
  </si>
  <si>
    <t>'2000534004700002</t>
  </si>
  <si>
    <t>2000529031500002</t>
  </si>
  <si>
    <t>ยุทธศาสตร์กด้านการสร้างโอกาสความเสมอภาคและเท่าเทียมกันทางสังคม</t>
  </si>
  <si>
    <t>'2000535033500001</t>
  </si>
  <si>
    <t>ยุทธศาสตร์ด้านการปรับสมดุลและพัฒนาระบบบริหารจัดการภาครัฐ</t>
  </si>
  <si>
    <t>'2000550018700001</t>
  </si>
  <si>
    <t>ยุทธศาสตร์ และ แผนงาน/โครงการของสำนักงานคณะกรรมการการอุดมศึกษา</t>
  </si>
  <si>
    <t>2000505025500001</t>
  </si>
  <si>
    <t>(1 ต.ค. 60-31 มี.ค. 61)</t>
  </si>
  <si>
    <t>1. ผู้รับทุนผูกพัน (ทุนการศึกษา) 21 ทุน</t>
  </si>
  <si>
    <t>1. ผู้รับทุนผูกพัน (ทุนการศึกษา) 47 ทุน</t>
  </si>
  <si>
    <t>2. ผู้รับทุนใหม่ (ทุนการศึกษา) 20 ทุน</t>
  </si>
  <si>
    <t>1.จำนวนของเครือข่ายเพื่อการพัฒนาอุดมศึกษาที่จัดทำโครงการสร้างภูมิคุ้มกันและป้องกันยาเสพติดในพื้นที่ 3 เครือข่าย</t>
  </si>
  <si>
    <t xml:space="preserve"> 3.เกิดกระแสการรณรงค์ป้องกันเฝ้าระวังปัญหายาเสพติดในวงกว้าง </t>
  </si>
  <si>
    <t>2. จำนวนนิสิตนักศึกษา/บุคลากรที่เข้าร่วมกิจกรรมได้รับการสร้างภูมิคุ้มกันและป้องกันยาเสพติด 55,000 คน</t>
  </si>
  <si>
    <t xml:space="preserve">พัฒนาบุคลากรด้านวิจัยในสถาบันอุดมศึกษา </t>
  </si>
  <si>
    <t>จำนวนผู้ประกอบการที่เกิดขึ้นใหม่ 100 คน</t>
  </si>
  <si>
    <t>จำนวนนักศึกษา WIL ที่เข้าปฏิบัติงานในบริษัทธุรกิจในหน่วย UBI  100 คน</t>
  </si>
  <si>
    <t>จำนวนหน่วยบ่มเพาะฯ ที่เพิ่มขึ้น  84 หน่วย</t>
  </si>
  <si>
    <t>จำนวนนักศึกษาทดลองประกอบธุรกิจ 200 คน</t>
  </si>
  <si>
    <t>จากการพัฒนาองค์ความรู้ และงานวิจัยของสถาบันอุดมศึกษา และถ่ายทอดลงสู่ประชาชน ชุมชนท้องถิ่น จะช่วยลดการนำเข้าจาก ต่างประเทศที่มีราคาแพง และส่งเสริมให้ใช้วัตถุดิบที่มีภายในประเทศทดแทน และเพิ่มรายได้ และการมีอาชีพของประชาชน ทั้งระดับนักศึกษา และประชาชนทั่วไป</t>
  </si>
  <si>
    <t>จำนวนผลงานวิจัที่นำไปใช้ในการพัฒนาสังคม ชุมชนและท้องถิ่น 50 เรื่อง</t>
  </si>
  <si>
    <t>จำนวนนักวิจัย นักวิชาการที่สามารถสร้างผลงานวิจัยรับใช้สังคม ชุมชน ท้องถิ่นได้ 100 คน</t>
  </si>
  <si>
    <t>จำนวนผลงานวิจัยที่ตีพิมพ์ เผยแพร่ในวารสารหรือนำไปอ้างอิง หรือนำไปใช้งาน 25 เรื่อง</t>
  </si>
  <si>
    <t xml:space="preserve">เกิดการถ่ายโอนความรู้เทคโนโลยี และทักษะต่างๆ ตลอดจนแนวคิดที่เป็นประโยชน์สู่ชุมชนในแต่ละพื้นที่ หรือกลุ่มเป้าหมาย เพื่อให้ชุมชนฐานมีความเป็นอยู่ดีขึ้น มีรายได้เพิ่มขึ้น ตลอดจนเสริมสร้างความเข้มแข็งของชุมชนอย่างยั่งยืน สามารถพึ่งพาตนเองได้ </t>
  </si>
  <si>
    <t>จำนวนโครงการวิจัยที่ได้รับการเผยแพร่ หรือนำไปอ้างอิง 6 เรื่อง</t>
  </si>
  <si>
    <t>จำนวนผู้ประกอบการ/ภาคเอกชนที่เข้าร่วมโครงการนำผลงานวิจัยไปใช้ประโยชน์ 12 ราย</t>
  </si>
  <si>
    <t>จำนวนนวัตกรรมหรือเทคโนโลยีหรือองค์ความรู้ใหม่ที่ได้จากผลงานวิจัย  12 ชิ้น</t>
  </si>
  <si>
    <t>จำนวนสถาบันการศึกษา/วิทยาเขต/ศูนย์ที่ได้รับบริการ 10702 แห่ง</t>
  </si>
  <si>
    <t xml:space="preserve">หน่วยงานในสังกัดกระทรวงศึกษาธิการได้รับบริการเทคโนโลยีสารสนเทศทางการศึกษา </t>
  </si>
  <si>
    <t xml:space="preserve">โรงเรียน ส่งผลให้เกิดการพัฒนาศักยภาพครู จำนวน 28,000 คน ได้รับการพัฒนาศักยภาพในการใช้นวัตกรรมทางการสอน สามารถนำนวัตกรรมการสอนและกระบวนการจัดการเรียนการสอนไปใช้ในการจัดการเรียนรู้ให้กับผู้เรียน </t>
  </si>
  <si>
    <t>จำนวนผู้ประกอบการ/ทายาทผู้ประกอบการโครงการ OTOP ได้รับการพัฒนาทักษะในการประกอบธุรกิจ 1000 ราย</t>
  </si>
  <si>
    <t>จำนวนผลิตภัณฑ์ OTOP ที่ได้รับการพัฒนาด้วยนวัตกรรม องค์ความรู้ของสถาบันอุดมศึกษา 100 ราย</t>
  </si>
  <si>
    <t>จำนวนผลิตภัณฑ์ OTOP ได้รับการจดทะเบียนเครื่องหมายการค้า การสร้างแบรนด์ ที่ได้มาตรฐานพร้อมออกสู่ตลาด 100 ราย</t>
  </si>
  <si>
    <t xml:space="preserve">1. จำนวนผู้ประกอบการ/ทายาทผู้ประกอบการโครงการ OTOP ได้รับการพัฒนาทักษะในการประกอบธุรกิจ 2. จำนวนผลิตภัณฑ์ OTOP ที่ได้รับการพัฒนาด้วยนวัตกรรม องค์ความรู้ของสถาบันอุดมศึกษา 3. จำนวนผลิตภัณฑ์ OTOP ได้รับการจดทะเบียนเครื่องหมายการค้า การสร้างแบรนด์ ที่ได้มาตรฐานพร้อมออกสู่ตลาด 4. จำนวนผลิตภัณฑ์ OTOP ได้รับการส่งเสริมช่องทางการจัดจำหน่ายผ่าน IT และ Social Media </t>
  </si>
  <si>
    <t>จำนวนสถาบันอุดมศึกษาของรัฐ/ในกำกับของรัฐ สังกัดสำนักงานคณะกรรมการการอุดมศึกษา ที่เข้ารับการประเมินคุณธรรมและความโปร่งใสในการดำเนินงาน  81 แห่ง</t>
  </si>
  <si>
    <t xml:space="preserve">สถาบันอุดมศึกษาของรัฐ/ในกำกับของรัฐ สังกัดสำนักงานคณะกรรมการการอุดมศึกษา ตระหนักถึงคุณธรรมและความโปร่งใสในการดำเนินงาน และมีการปรับปรุง/พัฒนาคุณธรรมและความโปร่งใสในการดำเนินงาน </t>
  </si>
  <si>
    <t>จำนวนนักศึกษาที่เป็นสมาชิกชมรมผู้ประกอบการนักศึกษาในสถาบันอุดมศึกษา 2500 ราย</t>
  </si>
  <si>
    <t>จำนวนประชาชนเข้ารับการอบรมทักษะการประกอบอาชีพ 4000 ราย</t>
  </si>
  <si>
    <t>จำนวนผลิตภัณฑ์ สินค้าหรือบริการที่เกิดจากผลงานวิจัย 50 ชิ้น</t>
  </si>
  <si>
    <t>1 เม.ย. 61-30 ก.ย. 61)</t>
  </si>
  <si>
    <t>โครงการพัฒนาอาจารย์และบุคลากรสำหรับสถาบันอุดมศึกษาในเขตพัฒนาเฉพาะกิจจังหวัดชายแดนภาคใต้ (สพบ)</t>
  </si>
  <si>
    <t>ค่าใช้จ่ายทุนพัฒนาศักยภาพในการทำงานวิจัยของอาจารย์รุ่นใหม่ อาจารย์รุ่นเก่า วุฒิเมธีวิจัย เมธีวิจัยอาวุโส และศาสตราจารย์วิจัยดีเด่น (สพบ)</t>
  </si>
  <si>
    <t>ค่าใช้จ่ายศูนย์บ่มเพาะวิสาหกิจในสถาบันอุดมศึกษา (สสอ.)</t>
  </si>
  <si>
    <t>โครงการวิจัยและนวัตกรรมเพื่อถ่ายทอดเทคโนโลยีสู่ชุมชนฐานราก (สสอ.)</t>
  </si>
  <si>
    <t>โครงการวิจัยและพัฒนาภาครัฐร่วมเอกชนในเชิงพาณิชย์ (สสอ.)</t>
  </si>
  <si>
    <t>โครงการเครือข่ายเทคโนโลยีสารสนเทศเพื่อพัฒนาการศึกษา (Uninet)</t>
  </si>
  <si>
    <t>โครงการพัฒนาคุณภาพการศึกษาและพัฒนาท้องถิ่น โดยมีสถาบันอุดมศึกษาเป็นพี่เลี้ยง (สสอ.)</t>
  </si>
  <si>
    <t>โครงการพัมนาผลิตภัณฑ์และผู้ประกอบการ OTOP (สสอ.)</t>
  </si>
  <si>
    <t>โครงการประเมินคุณธรรมและความโปร่งใสในการดำเนินงานของหน่วยงานภาครัฐ (กพร.)</t>
  </si>
  <si>
    <t>1.จำนวนของเครือข่ายเพื่อการพัฒนาอุดมศึกษาที่จัดทำโครงการสร้างภูมิคุ้มกันและป้องกันยาเสพติดในพื้นที่ 9 เครือข่าย (นับสะสม)</t>
  </si>
  <si>
    <t>1.เครือข่ายเพื่อการพัฒนาอุดมศึกษา จำนวน 9 เครือข่ายมีส่วนร่วมในการสร้างภูมิคุ้มกันและป้องกันปัญหายาเสพติดในสถาบันอุดมศึกษา 2.นิสิตนักศึกษาที่เข้าร่วมโครงการฯ จำนวน 120,000 คน ไม่เข้าไปยุ่งเกี่ยวกับยาเสพติด</t>
  </si>
  <si>
    <t>2. จำนวนนิสิตนักศึกษา/บุคลากรที่เข้าร่วมกิจกรรมได้รับการสร้างภูมิคุ้มกันและป้องกันยาเสพติด 120,000 คน (นับสะสม)</t>
  </si>
  <si>
    <t>อาจารย์ในสถาบันอุดมศึกษาในเขตพัฒนาเฉพาะกิจจังหวัดชายแดนภาคใต้มีวุฒิปริญญาเอกเพิ่มขึ้น มีความเข้มแข็งทางวิชาการ และมีความสามารถในการสอน รวมทั้งมีผลงานวิจัยในการช่วยแก้ไขปัญหาเพื่อลดความรุนแรงของสถานการณ์ภาคใต้</t>
  </si>
  <si>
    <t>จำนวนผลงานวิจัยที่สามารถนำไปใช้ประโยชน์เชิงพาณิชย์ 12 เรื่อง</t>
  </si>
  <si>
    <t>จำนวนโรงเรียนที่เข้าร่วมโครงการ 2800 แห่ง</t>
  </si>
  <si>
    <t>จำนวนผู้ประกอบการที่เกิดขึ้นใหม่ 50 คน</t>
  </si>
  <si>
    <t>จำนวนนักศึกษา WIL ที่เข้าปฏิบัติงานในบริษัทธุรกิจในหน่วย UBI 25 คน</t>
  </si>
  <si>
    <t>จำนวนหน่วยบ่มเพาะฯ ที่เพิ่มขึ้น  78 หน่วย</t>
  </si>
  <si>
    <t>จำนวนนักศึกษาที่เป็นสมาชิกชมรมผู้ประกอบการนักศึกษาในสถาบันอุดมศึกษา 1000 ราย</t>
  </si>
  <si>
    <t>จำนวนประชาชนเข้ารับการอบรมทักษะการประกอบอาชีพ 2000 ราย</t>
  </si>
  <si>
    <t>จำนวนนักศึกษาทดลองประกอบธุรกิจ 100 คน</t>
  </si>
  <si>
    <t>จำนวนผลงานวิจัยที่นำไปใช้ในการพัฒนาสังคม ชุมชนและท้องถิ่น 50 เรื่อง</t>
  </si>
  <si>
    <t>จำนวนผู้ประกอบการ/ทายาทผู้ประกอบการโครงการ OTOP ได้รับการพัฒนาทักษะในการประกอบธุรกิจ 500 ราย</t>
  </si>
  <si>
    <t>......................................................................................................................</t>
  </si>
  <si>
    <t>..................................................................................................................</t>
  </si>
  <si>
    <t xml:space="preserve">1.เครือข่ายเพื่อการพัฒนาอุดมศึกษา จำนวน 9 เครือข่ายมีส่วนร่วมในการสร้างภูมิคุ้มกันและป้องกันปัญหายาเสพติดในสถาบันอุดมศึกษา 2.นิสิตนักศึกษาที่เข้าร่วมโครงการฯ จำนวน 120,000 คน ไม่เข้าไปยุ่งเกี่ยวกับยาเสพติด 3.เกิดกระแสการรณรงค์ป้องกันเฝ้าระวังปัญหายาเสพติดในวงกว้าง </t>
  </si>
  <si>
    <t>1. จำนวนผลงานวิจัยใหม่และจำนวนผลงานวิจัยที่แล้วเสร็จ 2. จำนวนผลิตภัณฑ์ สินค้า หรือบริการที่เกิดจากผลงานวิจัย 3. จำนวนโครงการวิจัยที่ได้รับการเผยแพร่ในวารสาร หรือนำไปอ้างอิงระดับนานาชาติ หรือนำไปใช้งาน 4. มูลค่าทางเศรษฐกิจและผลกระทบทางสังคมที่เกิดขึ้นจากผลงานวิจัย</t>
  </si>
  <si>
    <t>หน่วยงานในสังกัดกระทรวงศึกษาธิการได้รับบริการเทคโนโลยีสารสนเทศทางการศึกษา</t>
  </si>
  <si>
    <t>ค่าใช้จ่ายทุนพัฒนาศักยภาพในการทำงานวิจัยของอาจารย์รุ่นใหม่ อาจารย์รุ่นเก่า วุฒิเมธีวิจัย เมธีวิจัยอาวุโส และศาสตราจารย์วิจัยดีเด่น (สพบ.)</t>
  </si>
  <si>
    <t>โครงการเครือข่ายเทคโนโลยีสารสนเทศเพื่อพัฒนาการศึกษา (Uni Net)</t>
  </si>
  <si>
    <t>ผู้รับทุนผูกพัน (ทุนการศึกษา) 21 ทุน</t>
  </si>
  <si>
    <t>1. จำนวนผู้ประกอบการที่เกิดขึ้นใหม่ 50 คน</t>
  </si>
  <si>
    <t>2. จำนวนนักศึกษา WIL ที่เข้าปฏิบัติงานในบริษัทธุรกิจในหน่วย UBI 25 คน</t>
  </si>
  <si>
    <t>3. จำนวนหน่วยบ่มเพาะฯ ที่เพิ่มขึ้น  78 หน่วย</t>
  </si>
  <si>
    <t>5. จำนวนประชาชนเข้ารับการอบรมทักษะการประกอบอาชีพ 2000 ราย</t>
  </si>
  <si>
    <t>4. จำนวนนักศึกษาที่เป็นสมาชิกชมรมผู้ประกอบการนักศึกษาในสถาบันอุดมศึกษา 1000 ราย</t>
  </si>
  <si>
    <t>6. จำนวนนักศึกษาทดลองประกอบธุรกิจ 100 คน</t>
  </si>
  <si>
    <t>1. จำนวนผลงานวิจัยที่นำไปใช้ในการพัฒนาสังคม ชุมชนและท้องถิ่น 50 เรื่อง</t>
  </si>
  <si>
    <t>2. จำนวนนักวิจัย นักวิชาการที่สามารถสร้างผลงานวิจัยรับใช้สังคม ชุมชน ท้องถิ่นได้ 100 คน</t>
  </si>
  <si>
    <t>1. จำนวนผลงานวิจัยที่สามารถนำไปใช้ประโยชน์เชิงพาณิชย์ 12 เรื่อง</t>
  </si>
  <si>
    <t>3. จำนวนผู้ประกอบการ/ภาคเอกชนที่เข้าร่วมโครงการนำผลงานวิจัยไปใช้ประโยชน์ 12 ราย</t>
  </si>
  <si>
    <t>ทุน</t>
  </si>
  <si>
    <t>เครือข่าย</t>
  </si>
  <si>
    <t>หน่วย</t>
  </si>
  <si>
    <t>ราย</t>
  </si>
  <si>
    <t>เรื่อง</t>
  </si>
  <si>
    <t>ชิ้น</t>
  </si>
  <si>
    <t>แห่ง</t>
  </si>
  <si>
    <t>พัฒนาบุคลากรด้านวิจัยในสถาบันอุดมศึกษา 300 คน</t>
  </si>
  <si>
    <t xml:space="preserve">1. จำนวนผลงานวิจัยใหม่และจำนวนผลงานวิจัยที่แล้วเสร็จ 2. จำนวนผลิตภัณฑ์ สินค้า หรือ </t>
  </si>
  <si>
    <t>บริการที่เกิดจากผลงานวิจัย 3. จำนวนโครงการวิจัยที่ได้รับการเผยแพร่ในวารสาร หรือนำไปอ้างอิงระดับนานาชาติ หรือนำไปใช้งาน 4. มูลค่าทางเศรษฐกิจและผลกระทบทางสังคมที่เกิดขึ้นจากผลงานวิจัย</t>
  </si>
  <si>
    <t xml:space="preserve">การจัดจำหน่ายผ่าน IT และ Social Media </t>
  </si>
  <si>
    <t>1. จำนวนผู้ประกอบการ/ทายาทผู้ประกอบการโครงการ OTOP ได้รับการพัฒนาทักษะในการประกอบธุรกิจ 2. จำนวนผลิตภัณฑ์ OTOP ที่ได้รับการพัฒนาด้วยนวัตกรรม องค์ความรู้ของสถาบันอุดมศึกษา 3. จำนวนผลิตภัณฑ์ OTOP ได้รับการจดทะเบียนเครื่องหมายการค้า การสร้างแบรนด์ ที่ได้มาตรฐานพร้อมออกสู่ตลาด 4. จำนวนผลิตภัณฑ์ OTOP ได้รับการส่งเสริมช่องทาง</t>
  </si>
  <si>
    <t>โครงการรณรงค์ป้องกันและแก้ไขปัญหายาเสพติดในสถาบันอุดมศึกษา (สพน.)</t>
  </si>
  <si>
    <t>2. จำนวนนิสิตนักศึกษา/บุคลากรที่เข้าร่วมกิจกรรมได้รับการสร้างภูมิคุ้มกันและป้องกันยาเสพติด 62,679 คน</t>
  </si>
  <si>
    <t>4. จำนวนนักศึกษาที่เป็นสมาชิกชมรมผู้ประกอบการนักศึกษาในสถาบันอุดมศึกษา 980 ราย</t>
  </si>
  <si>
    <t>5. จำนวนประชาชนเข้ารับการอบรมทักษะการประกอบอาชีพ 3940 ราย</t>
  </si>
  <si>
    <t>1. จำนวนผลงานวิจัยที่นำไปใช้ในการพัฒนาสังคม ชุมชนและท้องถิ่น 132 เรื่อง</t>
  </si>
  <si>
    <t>2. จำนวนนักวิจัย นักวิชาการที่สามารถสร้างผลงานวิจัยรับใช้สังคม ชุมชน ท้องถิ่นได้ 132 คน</t>
  </si>
  <si>
    <t>1. จำนวนผลงานวิจัยที่สามารถนำไปใช้ประโยชน์เชิงพาณิชย์ 20 เรื่อง</t>
  </si>
  <si>
    <t>2. จำนวนนวัตกรรมหรือเทคโนโลยีหรือองค์ความรู้ใหม่ที่ได้จากผลงานวิจัย 12 ชิ้น</t>
  </si>
  <si>
    <t>2. จำนวนนวัตกรรมหรือเทคโนโลยีหรือองค์ความรู้ใหม่ที่ได้จากผลงานวิจัย 11 ชิ้น</t>
  </si>
  <si>
    <t>3. จำนวนผู้ประกอบการ/ภาคเอกชนที่เข้าร่วมโครงการนำผลงานวิจัยไปใช้ประโยชน์ 20 ราย</t>
  </si>
  <si>
    <t>จำนวนโรงเรียนที่เข้าร่วมโครงการ 2,448 แห่ง</t>
  </si>
  <si>
    <t>อยู่ระหว่างการลงนามในบันทึกข้อตกลงเพื่อเบิกจ่ายงบประมาณสนับสนุน</t>
  </si>
  <si>
    <t>จำนวนสถาบันการศึกษา/วิทยาเขต/ศูนย์ที่ได้รับบริการ 10,702 แห่ง</t>
  </si>
  <si>
    <t>จัดจ้างที่ปรึกษาโครงการประเมินคุณธรรมและความโปร่งใส</t>
  </si>
  <si>
    <t>สกอ. ได้จ้างโรงเรียนนายตำรวจเป็นที่ปรึกษาโครงการประเมินคุณธรรมและความโปร่งใส ในการดำเนินงานของหน่วยงานภาครัฐ ประเภทสถาบันอุดมศึกษา ในกำกับของรัฐ และสังกัด สกอ. จำนวน 81 แห่ง</t>
  </si>
  <si>
    <t xml:space="preserve">เบิกจ่ายงบประมาณให้แก่ผู้รับทุนผูกพัน 17 ทุน </t>
  </si>
  <si>
    <t>ประกาศผลข้อเสนอโครงการที่ผ่านการพิจารณา รอบแรก</t>
  </si>
  <si>
    <t>1. จำนวนผู้ประกอบการที่เกิดขึ้นใหม่ 239 คน</t>
  </si>
  <si>
    <t>ประกาศผลข้อเสนอโครงการที่ผ่านการพิจารณา รอบแรก 314 ทุน</t>
  </si>
  <si>
    <t>รอบที่ 2 (9 เดือน)</t>
  </si>
  <si>
    <t>แผนงาน/โครงการ ประจำปีงบประมาณ พ.ศ. 2561</t>
  </si>
  <si>
    <t>รอบที่ 1 (6 เดือน)</t>
  </si>
  <si>
    <t>ผลดำเนินงาน</t>
  </si>
  <si>
    <t xml:space="preserve"> รายงานตัวชี้วัดที่ 5.1 การดำเนินการตามแผนการขับเคลื่อนยุทธศาสตร์ชาติ (รอบที่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</si>
</sst>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[$-D00041E]0"/>
    <numFmt numFmtId="189" formatCode="[$-D07041E]#,##0\ "/>
    <numFmt numFmtId="190" formatCode="[$-D00041E]#,##0"/>
    <numFmt numFmtId="191" formatCode="[$-D00041E]0.00"/>
    <numFmt numFmtId="192" formatCode="_(* #,##0_);_(* \(#,##0\);_(* &quot;-&quot;??_);_(@_)"/>
  </numFmts>
  <fonts count="32" x14ac:knownFonts="1"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9"/>
      <color theme="1"/>
      <name val="Tahoma"/>
      <family val="2"/>
      <scheme val="minor"/>
    </font>
    <font>
      <b/>
      <sz val="11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sz val="9"/>
      <color theme="1"/>
      <name val="Arial"/>
      <family val="2"/>
    </font>
    <font>
      <u/>
      <sz val="12"/>
      <color rgb="FF000000"/>
      <name val="TH SarabunPSK"/>
      <family val="2"/>
    </font>
    <font>
      <u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5"/>
      <name val="TH SarabunPSK"/>
      <family val="2"/>
    </font>
    <font>
      <b/>
      <sz val="15"/>
      <name val="TH SarabunPSK"/>
      <family val="2"/>
    </font>
    <font>
      <sz val="11"/>
      <color rgb="FFFF0000"/>
      <name val="Tahoma"/>
      <family val="2"/>
      <scheme val="minor"/>
    </font>
    <font>
      <sz val="11"/>
      <color rgb="FFC00000"/>
      <name val="Tahoma"/>
      <family val="2"/>
      <scheme val="minor"/>
    </font>
    <font>
      <sz val="12"/>
      <color rgb="FFFF0000"/>
      <name val="Tahoma"/>
      <family val="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8"/>
      <name val="TH SarabunPSK"/>
      <family val="2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7" fontId="20" fillId="0" borderId="0" applyFont="0" applyFill="0" applyBorder="0" applyAlignment="0" applyProtection="0"/>
  </cellStyleXfs>
  <cellXfs count="322">
    <xf numFmtId="0" fontId="0" fillId="0" borderId="0" xfId="0"/>
    <xf numFmtId="0" fontId="3" fillId="0" borderId="1" xfId="0" applyFont="1" applyFill="1" applyBorder="1" applyAlignment="1">
      <alignment horizontal="left" vertical="top" wrapText="1" readingOrder="1"/>
    </xf>
    <xf numFmtId="0" fontId="3" fillId="0" borderId="18" xfId="0" applyFont="1" applyFill="1" applyBorder="1" applyAlignment="1">
      <alignment horizontal="center" vertical="top" wrapText="1" readingOrder="1"/>
    </xf>
    <xf numFmtId="0" fontId="3" fillId="0" borderId="17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 wrapText="1" readingOrder="1"/>
    </xf>
    <xf numFmtId="0" fontId="4" fillId="0" borderId="1" xfId="0" applyFont="1" applyFill="1" applyBorder="1" applyAlignment="1">
      <alignment horizontal="justify" vertical="top" wrapText="1" readingOrder="1"/>
    </xf>
    <xf numFmtId="0" fontId="3" fillId="0" borderId="1" xfId="0" applyFont="1" applyFill="1" applyBorder="1" applyAlignment="1">
      <alignment horizontal="justify" vertical="top" wrapText="1" readingOrder="1"/>
    </xf>
    <xf numFmtId="0" fontId="4" fillId="0" borderId="18" xfId="0" applyFont="1" applyFill="1" applyBorder="1" applyAlignment="1">
      <alignment horizontal="left" vertical="top" wrapText="1" readingOrder="1"/>
    </xf>
    <xf numFmtId="0" fontId="4" fillId="0" borderId="18" xfId="0" applyFont="1" applyFill="1" applyBorder="1" applyAlignment="1">
      <alignment horizontal="left" vertical="center" wrapText="1" readingOrder="1"/>
    </xf>
    <xf numFmtId="0" fontId="4" fillId="0" borderId="17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Alignment="1">
      <alignment horizontal="right"/>
    </xf>
    <xf numFmtId="0" fontId="10" fillId="0" borderId="0" xfId="0" applyFont="1"/>
    <xf numFmtId="0" fontId="12" fillId="3" borderId="1" xfId="0" applyFont="1" applyFill="1" applyBorder="1" applyAlignment="1">
      <alignment horizontal="left" vertical="top" wrapText="1" readingOrder="1"/>
    </xf>
    <xf numFmtId="0" fontId="14" fillId="3" borderId="1" xfId="0" applyFont="1" applyFill="1" applyBorder="1" applyAlignment="1">
      <alignment horizontal="left" vertical="top" wrapText="1" readingOrder="1"/>
    </xf>
    <xf numFmtId="3" fontId="7" fillId="3" borderId="1" xfId="0" applyNumberFormat="1" applyFont="1" applyFill="1" applyBorder="1" applyAlignment="1">
      <alignment horizontal="right" vertical="top" wrapText="1" readingOrder="1"/>
    </xf>
    <xf numFmtId="0" fontId="14" fillId="3" borderId="1" xfId="0" applyFont="1" applyFill="1" applyBorder="1" applyAlignment="1">
      <alignment vertical="top" wrapText="1" readingOrder="1"/>
    </xf>
    <xf numFmtId="0" fontId="14" fillId="0" borderId="1" xfId="0" applyFont="1" applyFill="1" applyBorder="1" applyAlignment="1">
      <alignment vertical="top" wrapText="1" readingOrder="1"/>
    </xf>
    <xf numFmtId="0" fontId="14" fillId="3" borderId="3" xfId="0" applyFont="1" applyFill="1" applyBorder="1" applyAlignment="1">
      <alignment vertical="top" wrapText="1" readingOrder="1"/>
    </xf>
    <xf numFmtId="0" fontId="14" fillId="0" borderId="0" xfId="0" applyFont="1" applyAlignment="1">
      <alignment vertical="top" wrapText="1" readingOrder="1"/>
    </xf>
    <xf numFmtId="0" fontId="14" fillId="4" borderId="1" xfId="0" applyFont="1" applyFill="1" applyBorder="1" applyAlignment="1">
      <alignment horizontal="left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3" fontId="7" fillId="4" borderId="1" xfId="0" applyNumberFormat="1" applyFont="1" applyFill="1" applyBorder="1" applyAlignment="1">
      <alignment horizontal="right" vertical="top" wrapText="1" readingOrder="1"/>
    </xf>
    <xf numFmtId="0" fontId="15" fillId="0" borderId="6" xfId="0" applyFont="1" applyBorder="1"/>
    <xf numFmtId="0" fontId="15" fillId="0" borderId="0" xfId="0" applyFont="1"/>
    <xf numFmtId="0" fontId="13" fillId="0" borderId="1" xfId="0" applyFont="1" applyFill="1" applyBorder="1" applyAlignment="1">
      <alignment horizontal="left" vertical="top" wrapText="1" readingOrder="1"/>
    </xf>
    <xf numFmtId="0" fontId="13" fillId="0" borderId="17" xfId="0" applyFont="1" applyFill="1" applyBorder="1" applyAlignment="1">
      <alignment horizontal="center" vertical="top" wrapText="1" readingOrder="1"/>
    </xf>
    <xf numFmtId="0" fontId="18" fillId="0" borderId="1" xfId="0" applyFont="1" applyBorder="1" applyAlignment="1">
      <alignment horizontal="left" vertical="top" wrapText="1" readingOrder="1"/>
    </xf>
    <xf numFmtId="0" fontId="13" fillId="0" borderId="1" xfId="0" applyFont="1" applyBorder="1" applyAlignment="1">
      <alignment horizontal="left" vertical="top" wrapText="1" readingOrder="1"/>
    </xf>
    <xf numFmtId="0" fontId="13" fillId="0" borderId="17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right"/>
    </xf>
    <xf numFmtId="0" fontId="14" fillId="0" borderId="1" xfId="0" applyFont="1" applyBorder="1" applyAlignment="1">
      <alignment vertical="top" wrapText="1" readingOrder="1"/>
    </xf>
    <xf numFmtId="0" fontId="12" fillId="3" borderId="1" xfId="0" applyFont="1" applyFill="1" applyBorder="1" applyAlignment="1">
      <alignment vertical="top" wrapText="1" readingOrder="1"/>
    </xf>
    <xf numFmtId="3" fontId="13" fillId="0" borderId="1" xfId="0" applyNumberFormat="1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top" wrapText="1" readingOrder="1"/>
    </xf>
    <xf numFmtId="0" fontId="13" fillId="0" borderId="1" xfId="0" applyFont="1" applyFill="1" applyBorder="1" applyAlignment="1">
      <alignment horizontal="center" vertical="top" wrapText="1" readingOrder="1"/>
    </xf>
    <xf numFmtId="3" fontId="13" fillId="0" borderId="1" xfId="0" applyNumberFormat="1" applyFont="1" applyFill="1" applyBorder="1" applyAlignment="1">
      <alignment horizontal="right" vertical="top" wrapText="1" readingOrder="1"/>
    </xf>
    <xf numFmtId="3" fontId="12" fillId="0" borderId="1" xfId="0" applyNumberFormat="1" applyFont="1" applyFill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17" fillId="0" borderId="1" xfId="0" applyFont="1" applyBorder="1" applyAlignment="1">
      <alignment horizontal="left" vertical="center" readingOrder="1"/>
    </xf>
    <xf numFmtId="0" fontId="4" fillId="0" borderId="1" xfId="0" applyFont="1" applyFill="1" applyBorder="1" applyAlignment="1">
      <alignment horizontal="left" vertical="top" wrapText="1" readingOrder="1"/>
    </xf>
    <xf numFmtId="188" fontId="14" fillId="3" borderId="1" xfId="0" applyNumberFormat="1" applyFont="1" applyFill="1" applyBorder="1" applyAlignment="1">
      <alignment horizontal="center" vertical="top" wrapText="1" readingOrder="1"/>
    </xf>
    <xf numFmtId="188" fontId="14" fillId="3" borderId="4" xfId="0" applyNumberFormat="1" applyFont="1" applyFill="1" applyBorder="1" applyAlignment="1">
      <alignment horizontal="center" vertical="top" wrapText="1" readingOrder="1"/>
    </xf>
    <xf numFmtId="188" fontId="13" fillId="0" borderId="1" xfId="0" applyNumberFormat="1" applyFont="1" applyFill="1" applyBorder="1" applyAlignment="1">
      <alignment horizontal="center" vertical="top" wrapText="1" readingOrder="1"/>
    </xf>
    <xf numFmtId="188" fontId="13" fillId="0" borderId="18" xfId="0" applyNumberFormat="1" applyFont="1" applyFill="1" applyBorder="1" applyAlignment="1">
      <alignment horizontal="center" vertical="top" wrapText="1" readingOrder="1"/>
    </xf>
    <xf numFmtId="188" fontId="13" fillId="0" borderId="15" xfId="0" applyNumberFormat="1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3" borderId="2" xfId="0" applyFont="1" applyFill="1" applyBorder="1" applyAlignment="1">
      <alignment horizontal="left" vertical="top" wrapText="1" readingOrder="1"/>
    </xf>
    <xf numFmtId="0" fontId="0" fillId="0" borderId="1" xfId="0" applyBorder="1"/>
    <xf numFmtId="0" fontId="10" fillId="0" borderId="1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4" xfId="0" applyFont="1" applyFill="1" applyBorder="1" applyAlignment="1">
      <alignment horizontal="center" vertical="top" wrapText="1" readingOrder="1"/>
    </xf>
    <xf numFmtId="0" fontId="13" fillId="0" borderId="4" xfId="0" applyFont="1" applyFill="1" applyBorder="1" applyAlignment="1">
      <alignment horizontal="center" vertical="top" readingOrder="1"/>
    </xf>
    <xf numFmtId="0" fontId="3" fillId="0" borderId="4" xfId="0" applyFont="1" applyFill="1" applyBorder="1" applyAlignment="1">
      <alignment horizontal="left" vertical="top" wrapText="1" readingOrder="1"/>
    </xf>
    <xf numFmtId="0" fontId="4" fillId="0" borderId="4" xfId="0" applyFont="1" applyFill="1" applyBorder="1" applyAlignment="1">
      <alignment horizontal="left" vertical="top" wrapText="1" readingOrder="1"/>
    </xf>
    <xf numFmtId="0" fontId="4" fillId="0" borderId="4" xfId="0" applyFont="1" applyFill="1" applyBorder="1" applyAlignment="1">
      <alignment horizontal="left" vertical="center" wrapText="1" readingOrder="1"/>
    </xf>
    <xf numFmtId="0" fontId="2" fillId="7" borderId="1" xfId="0" applyFont="1" applyFill="1" applyBorder="1" applyAlignment="1">
      <alignment horizontal="center" vertical="center" wrapText="1" readingOrder="1"/>
    </xf>
    <xf numFmtId="2" fontId="2" fillId="7" borderId="4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190" fontId="12" fillId="0" borderId="1" xfId="0" applyNumberFormat="1" applyFont="1" applyBorder="1" applyAlignment="1">
      <alignment horizontal="center" vertical="top" wrapText="1" readingOrder="1"/>
    </xf>
    <xf numFmtId="191" fontId="13" fillId="0" borderId="18" xfId="0" applyNumberFormat="1" applyFont="1" applyFill="1" applyBorder="1" applyAlignment="1">
      <alignment horizontal="center" vertical="top" readingOrder="1"/>
    </xf>
    <xf numFmtId="190" fontId="13" fillId="0" borderId="1" xfId="0" applyNumberFormat="1" applyFont="1" applyBorder="1" applyAlignment="1">
      <alignment horizontal="left" vertical="top" wrapText="1" readingOrder="1"/>
    </xf>
    <xf numFmtId="190" fontId="1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188" fontId="12" fillId="3" borderId="1" xfId="0" applyNumberFormat="1" applyFont="1" applyFill="1" applyBorder="1" applyAlignment="1">
      <alignment horizontal="center" vertical="top" wrapText="1" readingOrder="1"/>
    </xf>
    <xf numFmtId="0" fontId="12" fillId="3" borderId="1" xfId="0" applyFont="1" applyFill="1" applyBorder="1" applyAlignment="1">
      <alignment horizontal="center" vertical="top" wrapText="1" readingOrder="1"/>
    </xf>
    <xf numFmtId="189" fontId="13" fillId="3" borderId="1" xfId="0" applyNumberFormat="1" applyFont="1" applyFill="1" applyBorder="1" applyAlignment="1">
      <alignment horizontal="right" vertical="top" readingOrder="1"/>
    </xf>
    <xf numFmtId="189" fontId="13" fillId="3" borderId="1" xfId="0" applyNumberFormat="1" applyFont="1" applyFill="1" applyBorder="1" applyAlignment="1">
      <alignment horizontal="right" vertical="top" wrapText="1" readingOrder="1"/>
    </xf>
    <xf numFmtId="188" fontId="12" fillId="3" borderId="4" xfId="0" applyNumberFormat="1" applyFont="1" applyFill="1" applyBorder="1" applyAlignment="1">
      <alignment horizontal="center" vertical="top" wrapText="1" readingOrder="1"/>
    </xf>
    <xf numFmtId="0" fontId="12" fillId="0" borderId="1" xfId="0" applyFont="1" applyFill="1" applyBorder="1" applyAlignment="1">
      <alignment vertical="top" wrapText="1" readingOrder="1"/>
    </xf>
    <xf numFmtId="0" fontId="12" fillId="3" borderId="5" xfId="0" applyFont="1" applyFill="1" applyBorder="1" applyAlignment="1">
      <alignment horizontal="center" vertical="top" wrapText="1" readingOrder="1"/>
    </xf>
    <xf numFmtId="0" fontId="12" fillId="3" borderId="3" xfId="0" applyFont="1" applyFill="1" applyBorder="1" applyAlignment="1">
      <alignment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0" fontId="12" fillId="0" borderId="0" xfId="0" applyFont="1" applyAlignment="1">
      <alignment vertical="top" wrapText="1" readingOrder="1"/>
    </xf>
    <xf numFmtId="189" fontId="13" fillId="0" borderId="1" xfId="0" applyNumberFormat="1" applyFont="1" applyBorder="1" applyAlignment="1">
      <alignment horizontal="right" vertical="top" readingOrder="1"/>
    </xf>
    <xf numFmtId="0" fontId="12" fillId="4" borderId="1" xfId="0" applyFont="1" applyFill="1" applyBorder="1" applyAlignment="1">
      <alignment horizontal="left" wrapText="1" readingOrder="1"/>
    </xf>
    <xf numFmtId="0" fontId="12" fillId="4" borderId="1" xfId="0" applyFont="1" applyFill="1" applyBorder="1" applyAlignment="1">
      <alignment horizontal="center" vertical="top" wrapText="1" readingOrder="1"/>
    </xf>
    <xf numFmtId="189" fontId="13" fillId="4" borderId="1" xfId="0" applyNumberFormat="1" applyFont="1" applyFill="1" applyBorder="1" applyAlignment="1">
      <alignment horizontal="right" vertical="top" wrapText="1" readingOrder="1"/>
    </xf>
    <xf numFmtId="189" fontId="12" fillId="0" borderId="16" xfId="0" applyNumberFormat="1" applyFont="1" applyFill="1" applyBorder="1" applyAlignment="1">
      <alignment horizontal="center" vertical="top" wrapText="1" readingOrder="1"/>
    </xf>
    <xf numFmtId="0" fontId="12" fillId="3" borderId="3" xfId="0" applyFont="1" applyFill="1" applyBorder="1" applyAlignment="1">
      <alignment horizontal="left" vertical="top" wrapText="1" readingOrder="1"/>
    </xf>
    <xf numFmtId="0" fontId="3" fillId="0" borderId="17" xfId="0" applyFont="1" applyFill="1" applyBorder="1" applyAlignment="1">
      <alignment horizontal="center" vertical="top" wrapText="1" readingOrder="1"/>
    </xf>
    <xf numFmtId="188" fontId="3" fillId="0" borderId="17" xfId="0" applyNumberFormat="1" applyFont="1" applyFill="1" applyBorder="1" applyAlignment="1">
      <alignment horizontal="center" vertical="top" wrapText="1" readingOrder="1"/>
    </xf>
    <xf numFmtId="189" fontId="2" fillId="6" borderId="21" xfId="0" applyNumberFormat="1" applyFont="1" applyFill="1" applyBorder="1" applyAlignment="1">
      <alignment horizontal="right"/>
    </xf>
    <xf numFmtId="190" fontId="12" fillId="0" borderId="17" xfId="0" applyNumberFormat="1" applyFont="1" applyBorder="1" applyAlignment="1">
      <alignment horizontal="center" vertical="top" wrapText="1" readingOrder="1"/>
    </xf>
    <xf numFmtId="190" fontId="13" fillId="0" borderId="17" xfId="0" applyNumberFormat="1" applyFont="1" applyBorder="1" applyAlignment="1">
      <alignment horizontal="left" vertical="top" wrapText="1" readingOrder="1"/>
    </xf>
    <xf numFmtId="0" fontId="17" fillId="0" borderId="17" xfId="0" applyFont="1" applyBorder="1" applyAlignment="1">
      <alignment horizontal="left" vertical="center" readingOrder="1"/>
    </xf>
    <xf numFmtId="0" fontId="3" fillId="0" borderId="18" xfId="0" applyFont="1" applyFill="1" applyBorder="1" applyAlignment="1">
      <alignment horizontal="left" vertical="top" wrapText="1" readingOrder="1"/>
    </xf>
    <xf numFmtId="0" fontId="4" fillId="0" borderId="17" xfId="0" applyFont="1" applyFill="1" applyBorder="1" applyAlignment="1">
      <alignment horizontal="justify" vertical="top" wrapText="1" readingOrder="1"/>
    </xf>
    <xf numFmtId="3" fontId="13" fillId="0" borderId="3" xfId="0" applyNumberFormat="1" applyFont="1" applyFill="1" applyBorder="1" applyAlignment="1">
      <alignment horizontal="center" vertical="top" wrapText="1" readingOrder="1"/>
    </xf>
    <xf numFmtId="0" fontId="13" fillId="0" borderId="15" xfId="0" applyFont="1" applyFill="1" applyBorder="1" applyAlignment="1">
      <alignment horizontal="center" vertical="top" wrapText="1" readingOrder="1"/>
    </xf>
    <xf numFmtId="0" fontId="13" fillId="0" borderId="3" xfId="0" applyFont="1" applyFill="1" applyBorder="1" applyAlignment="1">
      <alignment horizontal="left" vertical="top" wrapText="1" readingOrder="1"/>
    </xf>
    <xf numFmtId="189" fontId="13" fillId="0" borderId="16" xfId="0" applyNumberFormat="1" applyFont="1" applyFill="1" applyBorder="1" applyAlignment="1">
      <alignment horizontal="center" vertical="top" wrapText="1" readingOrder="1"/>
    </xf>
    <xf numFmtId="190" fontId="13" fillId="0" borderId="15" xfId="0" applyNumberFormat="1" applyFont="1" applyFill="1" applyBorder="1" applyAlignment="1">
      <alignment horizontal="center" vertical="top" wrapText="1" readingOrder="1"/>
    </xf>
    <xf numFmtId="190" fontId="13" fillId="0" borderId="3" xfId="0" applyNumberFormat="1" applyFont="1" applyFill="1" applyBorder="1" applyAlignment="1">
      <alignment horizontal="center" vertical="top" wrapText="1" readingOrder="1"/>
    </xf>
    <xf numFmtId="191" fontId="13" fillId="0" borderId="16" xfId="0" applyNumberFormat="1" applyFont="1" applyFill="1" applyBorder="1" applyAlignment="1">
      <alignment horizontal="center" vertical="top" wrapText="1" readingOrder="1"/>
    </xf>
    <xf numFmtId="0" fontId="2" fillId="2" borderId="26" xfId="0" applyFont="1" applyFill="1" applyBorder="1" applyAlignment="1">
      <alignment horizontal="center" vertical="center" wrapText="1" readingOrder="1"/>
    </xf>
    <xf numFmtId="0" fontId="2" fillId="2" borderId="27" xfId="0" applyFont="1" applyFill="1" applyBorder="1" applyAlignment="1">
      <alignment horizontal="center" vertical="center" wrapText="1" readingOrder="1"/>
    </xf>
    <xf numFmtId="0" fontId="2" fillId="2" borderId="21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/>
    <xf numFmtId="0" fontId="13" fillId="0" borderId="1" xfId="0" applyFont="1" applyBorder="1" applyAlignment="1">
      <alignment horizontal="center" vertical="top" wrapText="1"/>
    </xf>
    <xf numFmtId="3" fontId="14" fillId="3" borderId="2" xfId="0" applyNumberFormat="1" applyFont="1" applyFill="1" applyBorder="1" applyAlignment="1">
      <alignment horizontal="left" vertical="top" wrapText="1" readingOrder="1"/>
    </xf>
    <xf numFmtId="0" fontId="6" fillId="0" borderId="0" xfId="0" applyFont="1" applyAlignment="1">
      <alignment vertical="top"/>
    </xf>
    <xf numFmtId="0" fontId="14" fillId="3" borderId="1" xfId="0" applyNumberFormat="1" applyFont="1" applyFill="1" applyBorder="1" applyAlignment="1">
      <alignment horizontal="center" vertical="top" wrapText="1" readingOrder="1"/>
    </xf>
    <xf numFmtId="0" fontId="21" fillId="0" borderId="1" xfId="1" quotePrefix="1" applyNumberFormat="1" applyFont="1" applyFill="1" applyBorder="1" applyAlignment="1">
      <alignment horizontal="center" vertical="top"/>
    </xf>
    <xf numFmtId="0" fontId="14" fillId="3" borderId="5" xfId="0" applyNumberFormat="1" applyFont="1" applyFill="1" applyBorder="1" applyAlignment="1">
      <alignment horizontal="center" vertical="top" wrapText="1" readingOrder="1"/>
    </xf>
    <xf numFmtId="0" fontId="14" fillId="3" borderId="1" xfId="0" quotePrefix="1" applyNumberFormat="1" applyFont="1" applyFill="1" applyBorder="1" applyAlignment="1">
      <alignment horizontal="center" vertical="top" wrapText="1" readingOrder="1"/>
    </xf>
    <xf numFmtId="0" fontId="0" fillId="0" borderId="0" xfId="0" applyNumberFormat="1" applyAlignment="1">
      <alignment vertical="top"/>
    </xf>
    <xf numFmtId="0" fontId="15" fillId="0" borderId="0" xfId="0" applyNumberFormat="1" applyFont="1" applyAlignment="1">
      <alignment vertical="top"/>
    </xf>
    <xf numFmtId="0" fontId="21" fillId="0" borderId="3" xfId="1" quotePrefix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21" fillId="0" borderId="0" xfId="0" applyFont="1"/>
    <xf numFmtId="0" fontId="21" fillId="0" borderId="0" xfId="0" applyNumberFormat="1" applyFont="1" applyAlignment="1">
      <alignment vertical="top"/>
    </xf>
    <xf numFmtId="0" fontId="21" fillId="0" borderId="0" xfId="0" applyFont="1" applyAlignment="1">
      <alignment horizontal="right"/>
    </xf>
    <xf numFmtId="0" fontId="22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top" wrapText="1" readingOrder="1"/>
    </xf>
    <xf numFmtId="188" fontId="21" fillId="3" borderId="2" xfId="0" applyNumberFormat="1" applyFont="1" applyFill="1" applyBorder="1" applyAlignment="1">
      <alignment horizontal="center" vertical="top" wrapText="1" readingOrder="1"/>
    </xf>
    <xf numFmtId="0" fontId="21" fillId="3" borderId="2" xfId="0" applyFont="1" applyFill="1" applyBorder="1" applyAlignment="1">
      <alignment horizontal="left" vertical="top" wrapText="1" readingOrder="1"/>
    </xf>
    <xf numFmtId="0" fontId="21" fillId="3" borderId="2" xfId="0" applyNumberFormat="1" applyFont="1" applyFill="1" applyBorder="1" applyAlignment="1">
      <alignment horizontal="center" vertical="top" wrapText="1" readingOrder="1"/>
    </xf>
    <xf numFmtId="3" fontId="21" fillId="3" borderId="2" xfId="0" applyNumberFormat="1" applyFont="1" applyFill="1" applyBorder="1" applyAlignment="1">
      <alignment horizontal="right" vertical="top" wrapText="1" readingOrder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/>
    <xf numFmtId="0" fontId="21" fillId="0" borderId="3" xfId="0" applyFont="1" applyBorder="1" applyAlignment="1">
      <alignment vertical="top" wrapText="1" readingOrder="1"/>
    </xf>
    <xf numFmtId="188" fontId="21" fillId="3" borderId="3" xfId="0" applyNumberFormat="1" applyFont="1" applyFill="1" applyBorder="1" applyAlignment="1">
      <alignment horizontal="center" vertical="top" wrapText="1" readingOrder="1"/>
    </xf>
    <xf numFmtId="0" fontId="21" fillId="3" borderId="3" xfId="0" applyFont="1" applyFill="1" applyBorder="1" applyAlignment="1">
      <alignment horizontal="left" vertical="top" wrapText="1" readingOrder="1"/>
    </xf>
    <xf numFmtId="0" fontId="21" fillId="3" borderId="3" xfId="0" applyNumberFormat="1" applyFont="1" applyFill="1" applyBorder="1" applyAlignment="1">
      <alignment horizontal="center" vertical="top" wrapText="1" readingOrder="1"/>
    </xf>
    <xf numFmtId="3" fontId="21" fillId="3" borderId="3" xfId="0" applyNumberFormat="1" applyFont="1" applyFill="1" applyBorder="1" applyAlignment="1">
      <alignment horizontal="right" vertical="top" wrapText="1" readingOrder="1"/>
    </xf>
    <xf numFmtId="0" fontId="21" fillId="0" borderId="3" xfId="0" applyFont="1" applyBorder="1"/>
    <xf numFmtId="0" fontId="21" fillId="0" borderId="3" xfId="0" applyFont="1" applyBorder="1" applyAlignment="1">
      <alignment vertical="top" wrapText="1"/>
    </xf>
    <xf numFmtId="0" fontId="21" fillId="0" borderId="1" xfId="0" applyFont="1" applyBorder="1" applyAlignment="1">
      <alignment vertical="top" wrapText="1" readingOrder="1"/>
    </xf>
    <xf numFmtId="188" fontId="21" fillId="3" borderId="1" xfId="0" applyNumberFormat="1" applyFont="1" applyFill="1" applyBorder="1" applyAlignment="1">
      <alignment horizontal="center" vertical="top" wrapText="1" readingOrder="1"/>
    </xf>
    <xf numFmtId="3" fontId="21" fillId="3" borderId="1" xfId="0" applyNumberFormat="1" applyFont="1" applyFill="1" applyBorder="1" applyAlignment="1">
      <alignment horizontal="left" vertical="top" wrapText="1" readingOrder="1"/>
    </xf>
    <xf numFmtId="0" fontId="21" fillId="3" borderId="1" xfId="0" applyNumberFormat="1" applyFont="1" applyFill="1" applyBorder="1" applyAlignment="1">
      <alignment horizontal="center" vertical="top" wrapText="1" readingOrder="1"/>
    </xf>
    <xf numFmtId="3" fontId="21" fillId="3" borderId="1" xfId="0" applyNumberFormat="1" applyFont="1" applyFill="1" applyBorder="1" applyAlignment="1">
      <alignment horizontal="right" vertical="top" wrapText="1" readingOrder="1"/>
    </xf>
    <xf numFmtId="0" fontId="21" fillId="0" borderId="1" xfId="0" applyFont="1" applyBorder="1"/>
    <xf numFmtId="0" fontId="21" fillId="0" borderId="1" xfId="0" applyFont="1" applyBorder="1" applyAlignment="1">
      <alignment vertical="top" wrapText="1"/>
    </xf>
    <xf numFmtId="0" fontId="21" fillId="0" borderId="2" xfId="0" applyFont="1" applyFill="1" applyBorder="1" applyAlignment="1">
      <alignment vertical="top" wrapText="1" readingOrder="1"/>
    </xf>
    <xf numFmtId="0" fontId="21" fillId="0" borderId="31" xfId="0" applyFont="1" applyBorder="1" applyAlignment="1">
      <alignment vertical="top" wrapText="1" readingOrder="1"/>
    </xf>
    <xf numFmtId="188" fontId="21" fillId="3" borderId="31" xfId="0" applyNumberFormat="1" applyFont="1" applyFill="1" applyBorder="1" applyAlignment="1">
      <alignment horizontal="center" vertical="top" wrapText="1" readingOrder="1"/>
    </xf>
    <xf numFmtId="0" fontId="21" fillId="0" borderId="31" xfId="0" applyFont="1" applyFill="1" applyBorder="1" applyAlignment="1">
      <alignment vertical="top" wrapText="1" readingOrder="1"/>
    </xf>
    <xf numFmtId="0" fontId="21" fillId="3" borderId="31" xfId="0" applyNumberFormat="1" applyFont="1" applyFill="1" applyBorder="1" applyAlignment="1">
      <alignment horizontal="center" vertical="top" wrapText="1" readingOrder="1"/>
    </xf>
    <xf numFmtId="3" fontId="21" fillId="3" borderId="31" xfId="0" applyNumberFormat="1" applyFont="1" applyFill="1" applyBorder="1" applyAlignment="1">
      <alignment horizontal="right" vertical="top" wrapText="1" readingOrder="1"/>
    </xf>
    <xf numFmtId="0" fontId="21" fillId="0" borderId="31" xfId="0" applyFont="1" applyBorder="1" applyAlignment="1">
      <alignment vertical="top" wrapText="1"/>
    </xf>
    <xf numFmtId="0" fontId="21" fillId="0" borderId="31" xfId="0" applyFont="1" applyBorder="1"/>
    <xf numFmtId="0" fontId="21" fillId="0" borderId="3" xfId="0" applyFont="1" applyFill="1" applyBorder="1" applyAlignment="1">
      <alignment vertical="top" wrapText="1" readingOrder="1"/>
    </xf>
    <xf numFmtId="0" fontId="21" fillId="3" borderId="2" xfId="0" applyFont="1" applyFill="1" applyBorder="1" applyAlignment="1">
      <alignment vertical="top" wrapText="1" readingOrder="1"/>
    </xf>
    <xf numFmtId="0" fontId="21" fillId="3" borderId="31" xfId="0" applyFont="1" applyFill="1" applyBorder="1" applyAlignment="1">
      <alignment vertical="top" wrapText="1" readingOrder="1"/>
    </xf>
    <xf numFmtId="0" fontId="21" fillId="3" borderId="3" xfId="0" applyFont="1" applyFill="1" applyBorder="1" applyAlignment="1">
      <alignment vertical="top" wrapText="1" readingOrder="1"/>
    </xf>
    <xf numFmtId="0" fontId="21" fillId="3" borderId="1" xfId="0" applyFont="1" applyFill="1" applyBorder="1" applyAlignment="1">
      <alignment vertical="top" wrapText="1" readingOrder="1"/>
    </xf>
    <xf numFmtId="0" fontId="21" fillId="3" borderId="1" xfId="0" quotePrefix="1" applyNumberFormat="1" applyFont="1" applyFill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left" vertical="top" wrapText="1" readingOrder="1"/>
    </xf>
    <xf numFmtId="0" fontId="21" fillId="4" borderId="1" xfId="0" applyFont="1" applyFill="1" applyBorder="1" applyAlignment="1">
      <alignment horizontal="left" wrapText="1" readingOrder="1"/>
    </xf>
    <xf numFmtId="0" fontId="21" fillId="4" borderId="1" xfId="0" applyFont="1" applyFill="1" applyBorder="1" applyAlignment="1">
      <alignment horizontal="center" vertical="top" wrapText="1" readingOrder="1"/>
    </xf>
    <xf numFmtId="3" fontId="21" fillId="4" borderId="1" xfId="0" applyNumberFormat="1" applyFont="1" applyFill="1" applyBorder="1" applyAlignment="1">
      <alignment horizontal="right" vertical="top" wrapText="1" readingOrder="1"/>
    </xf>
    <xf numFmtId="0" fontId="21" fillId="0" borderId="6" xfId="0" applyFont="1" applyBorder="1"/>
    <xf numFmtId="0" fontId="21" fillId="3" borderId="1" xfId="0" applyFont="1" applyFill="1" applyBorder="1" applyAlignment="1">
      <alignment horizontal="left" vertical="top" wrapText="1" readingOrder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3" borderId="0" xfId="0" applyFont="1" applyFill="1"/>
    <xf numFmtId="0" fontId="27" fillId="0" borderId="0" xfId="0" applyFont="1" applyBorder="1" applyAlignment="1"/>
    <xf numFmtId="188" fontId="29" fillId="0" borderId="1" xfId="0" applyNumberFormat="1" applyFont="1" applyFill="1" applyBorder="1" applyAlignment="1">
      <alignment horizontal="center" vertical="top" wrapText="1" readingOrder="1"/>
    </xf>
    <xf numFmtId="0" fontId="29" fillId="3" borderId="1" xfId="0" applyFont="1" applyFill="1" applyBorder="1" applyAlignment="1">
      <alignment horizontal="left" vertical="top" wrapText="1" readingOrder="1"/>
    </xf>
    <xf numFmtId="3" fontId="29" fillId="0" borderId="1" xfId="0" applyNumberFormat="1" applyFont="1" applyFill="1" applyBorder="1" applyAlignment="1">
      <alignment horizontal="right" vertical="top" wrapText="1" readingOrder="1"/>
    </xf>
    <xf numFmtId="3" fontId="29" fillId="0" borderId="1" xfId="0" applyNumberFormat="1" applyFont="1" applyFill="1" applyBorder="1" applyAlignment="1">
      <alignment horizontal="center" vertical="top" wrapText="1" readingOrder="1"/>
    </xf>
    <xf numFmtId="0" fontId="29" fillId="0" borderId="1" xfId="0" applyFont="1" applyFill="1" applyBorder="1" applyAlignment="1">
      <alignment horizontal="center" vertical="top" wrapText="1" readingOrder="1"/>
    </xf>
    <xf numFmtId="0" fontId="29" fillId="0" borderId="1" xfId="0" applyFont="1" applyFill="1" applyBorder="1" applyAlignment="1">
      <alignment horizontal="left" vertical="top" wrapText="1" readingOrder="1"/>
    </xf>
    <xf numFmtId="192" fontId="29" fillId="0" borderId="1" xfId="1" applyNumberFormat="1" applyFont="1" applyFill="1" applyBorder="1" applyAlignment="1">
      <alignment horizontal="center" vertical="top" wrapText="1" readingOrder="1"/>
    </xf>
    <xf numFmtId="43" fontId="29" fillId="0" borderId="1" xfId="0" applyNumberFormat="1" applyFont="1" applyFill="1" applyBorder="1" applyAlignment="1">
      <alignment horizontal="center" vertical="top" wrapText="1" readingOrder="1"/>
    </xf>
    <xf numFmtId="0" fontId="29" fillId="0" borderId="1" xfId="1" applyNumberFormat="1" applyFont="1" applyFill="1" applyBorder="1" applyAlignment="1">
      <alignment horizontal="center" vertical="top" wrapText="1" readingOrder="1"/>
    </xf>
    <xf numFmtId="188" fontId="29" fillId="3" borderId="1" xfId="0" applyNumberFormat="1" applyFont="1" applyFill="1" applyBorder="1" applyAlignment="1">
      <alignment horizontal="center" vertical="top" wrapText="1" readingOrder="1"/>
    </xf>
    <xf numFmtId="3" fontId="29" fillId="3" borderId="1" xfId="0" applyNumberFormat="1" applyFont="1" applyFill="1" applyBorder="1" applyAlignment="1">
      <alignment horizontal="right" vertical="top" wrapText="1" readingOrder="1"/>
    </xf>
    <xf numFmtId="3" fontId="29" fillId="3" borderId="1" xfId="0" applyNumberFormat="1" applyFont="1" applyFill="1" applyBorder="1" applyAlignment="1">
      <alignment horizontal="center" vertical="top" wrapText="1" readingOrder="1"/>
    </xf>
    <xf numFmtId="0" fontId="29" fillId="3" borderId="1" xfId="0" applyFont="1" applyFill="1" applyBorder="1" applyAlignment="1">
      <alignment horizontal="center" vertical="top" wrapText="1" readingOrder="1"/>
    </xf>
    <xf numFmtId="192" fontId="29" fillId="3" borderId="1" xfId="1" applyNumberFormat="1" applyFont="1" applyFill="1" applyBorder="1" applyAlignment="1">
      <alignment horizontal="center" vertical="top" wrapText="1" readingOrder="1"/>
    </xf>
    <xf numFmtId="187" fontId="29" fillId="3" borderId="1" xfId="1" applyNumberFormat="1" applyFont="1" applyFill="1" applyBorder="1" applyAlignment="1">
      <alignment horizontal="center" vertical="top" wrapText="1" readingOrder="1"/>
    </xf>
    <xf numFmtId="3" fontId="29" fillId="3" borderId="1" xfId="0" applyNumberFormat="1" applyFont="1" applyFill="1" applyBorder="1" applyAlignment="1">
      <alignment horizontal="left" vertical="top" wrapText="1" readingOrder="1"/>
    </xf>
    <xf numFmtId="187" fontId="29" fillId="0" borderId="1" xfId="1" applyFont="1" applyFill="1" applyBorder="1" applyAlignment="1">
      <alignment horizontal="left" vertical="top" wrapText="1" readingOrder="1"/>
    </xf>
    <xf numFmtId="187" fontId="29" fillId="0" borderId="1" xfId="1" applyFont="1" applyFill="1" applyBorder="1" applyAlignment="1">
      <alignment horizontal="center" vertical="top" wrapText="1" readingOrder="1"/>
    </xf>
    <xf numFmtId="0" fontId="29" fillId="3" borderId="1" xfId="0" applyFont="1" applyFill="1" applyBorder="1" applyAlignment="1">
      <alignment vertical="top" wrapText="1" readingOrder="1"/>
    </xf>
    <xf numFmtId="3" fontId="29" fillId="0" borderId="1" xfId="0" applyNumberFormat="1" applyFont="1" applyFill="1" applyBorder="1" applyAlignment="1">
      <alignment vertical="top" wrapText="1"/>
    </xf>
    <xf numFmtId="3" fontId="29" fillId="0" borderId="1" xfId="0" applyNumberFormat="1" applyFont="1" applyFill="1" applyBorder="1" applyAlignment="1">
      <alignment vertical="top" wrapText="1" readingOrder="1"/>
    </xf>
    <xf numFmtId="0" fontId="29" fillId="0" borderId="1" xfId="0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vertical="top" wrapText="1" readingOrder="1"/>
    </xf>
    <xf numFmtId="0" fontId="29" fillId="0" borderId="1" xfId="0" applyFont="1" applyBorder="1" applyAlignment="1">
      <alignment horizontal="left" vertical="top" wrapText="1" readingOrder="1"/>
    </xf>
    <xf numFmtId="2" fontId="28" fillId="6" borderId="18" xfId="0" applyNumberFormat="1" applyFont="1" applyFill="1" applyBorder="1" applyAlignment="1">
      <alignment horizontal="right"/>
    </xf>
    <xf numFmtId="2" fontId="28" fillId="7" borderId="1" xfId="0" applyNumberFormat="1" applyFont="1" applyFill="1" applyBorder="1" applyAlignment="1">
      <alignment horizontal="right"/>
    </xf>
    <xf numFmtId="0" fontId="31" fillId="0" borderId="1" xfId="0" applyFont="1" applyBorder="1"/>
    <xf numFmtId="0" fontId="7" fillId="0" borderId="0" xfId="0" applyFont="1"/>
    <xf numFmtId="0" fontId="31" fillId="3" borderId="1" xfId="0" applyFont="1" applyFill="1" applyBorder="1"/>
    <xf numFmtId="0" fontId="28" fillId="3" borderId="1" xfId="0" applyFont="1" applyFill="1" applyBorder="1" applyAlignment="1">
      <alignment horizontal="center" vertical="center" wrapText="1" readingOrder="1"/>
    </xf>
    <xf numFmtId="0" fontId="28" fillId="8" borderId="1" xfId="0" applyFont="1" applyFill="1" applyBorder="1" applyAlignment="1">
      <alignment horizontal="center"/>
    </xf>
    <xf numFmtId="3" fontId="29" fillId="0" borderId="1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4" fillId="4" borderId="4" xfId="0" applyFont="1" applyFill="1" applyBorder="1" applyAlignment="1">
      <alignment horizontal="center" vertical="top" wrapText="1" readingOrder="1"/>
    </xf>
    <xf numFmtId="0" fontId="14" fillId="4" borderId="5" xfId="0" applyFont="1" applyFill="1" applyBorder="1" applyAlignment="1">
      <alignment horizontal="center" vertical="top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 readingOrder="1"/>
    </xf>
    <xf numFmtId="0" fontId="22" fillId="2" borderId="1" xfId="0" applyNumberFormat="1" applyFont="1" applyFill="1" applyBorder="1" applyAlignment="1">
      <alignment horizontal="center" vertical="top" wrapText="1" readingOrder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top" wrapText="1" readingOrder="1"/>
    </xf>
    <xf numFmtId="0" fontId="21" fillId="0" borderId="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2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 readingOrder="1"/>
    </xf>
    <xf numFmtId="0" fontId="12" fillId="4" borderId="5" xfId="0" applyFont="1" applyFill="1" applyBorder="1" applyAlignment="1">
      <alignment horizontal="center" vertical="top" wrapText="1" readingOrder="1"/>
    </xf>
    <xf numFmtId="0" fontId="12" fillId="0" borderId="1" xfId="0" applyFont="1" applyBorder="1" applyAlignment="1">
      <alignment horizontal="left" vertical="top" wrapText="1" readingOrder="1"/>
    </xf>
    <xf numFmtId="0" fontId="28" fillId="8" borderId="4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0" fillId="6" borderId="19" xfId="0" applyFont="1" applyFill="1" applyBorder="1" applyAlignment="1">
      <alignment horizontal="center"/>
    </xf>
    <xf numFmtId="0" fontId="30" fillId="6" borderId="20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right"/>
    </xf>
    <xf numFmtId="0" fontId="28" fillId="6" borderId="20" xfId="0" applyFont="1" applyFill="1" applyBorder="1" applyAlignment="1">
      <alignment horizontal="right"/>
    </xf>
    <xf numFmtId="0" fontId="28" fillId="6" borderId="5" xfId="0" applyFont="1" applyFill="1" applyBorder="1" applyAlignment="1">
      <alignment horizontal="right"/>
    </xf>
    <xf numFmtId="2" fontId="28" fillId="6" borderId="19" xfId="0" applyNumberFormat="1" applyFont="1" applyFill="1" applyBorder="1" applyAlignment="1">
      <alignment horizontal="center"/>
    </xf>
    <xf numFmtId="2" fontId="28" fillId="6" borderId="5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 readingOrder="1"/>
    </xf>
    <xf numFmtId="0" fontId="28" fillId="3" borderId="2" xfId="0" applyFont="1" applyFill="1" applyBorder="1" applyAlignment="1">
      <alignment horizontal="center" vertical="top" wrapText="1" readingOrder="1"/>
    </xf>
    <xf numFmtId="0" fontId="28" fillId="3" borderId="31" xfId="0" applyFont="1" applyFill="1" applyBorder="1" applyAlignment="1">
      <alignment horizontal="center" vertical="top" readingOrder="1"/>
    </xf>
    <xf numFmtId="0" fontId="28" fillId="3" borderId="3" xfId="0" applyFont="1" applyFill="1" applyBorder="1" applyAlignment="1">
      <alignment horizontal="center" vertical="top" readingOrder="1"/>
    </xf>
    <xf numFmtId="0" fontId="28" fillId="3" borderId="4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8" fillId="8" borderId="4" xfId="0" applyFont="1" applyFill="1" applyBorder="1" applyAlignment="1">
      <alignment horizontal="center"/>
    </xf>
    <xf numFmtId="0" fontId="28" fillId="8" borderId="20" xfId="0" applyFont="1" applyFill="1" applyBorder="1" applyAlignment="1">
      <alignment horizontal="center"/>
    </xf>
    <xf numFmtId="0" fontId="28" fillId="8" borderId="5" xfId="0" applyFont="1" applyFill="1" applyBorder="1" applyAlignment="1">
      <alignment horizontal="center"/>
    </xf>
    <xf numFmtId="2" fontId="2" fillId="7" borderId="19" xfId="0" applyNumberFormat="1" applyFont="1" applyFill="1" applyBorder="1" applyAlignment="1">
      <alignment horizontal="center"/>
    </xf>
    <xf numFmtId="2" fontId="2" fillId="7" borderId="20" xfId="0" applyNumberFormat="1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2" fillId="6" borderId="2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/>
    </xf>
    <xf numFmtId="0" fontId="2" fillId="6" borderId="27" xfId="0" applyFont="1" applyFill="1" applyBorder="1" applyAlignment="1">
      <alignment horizontal="right"/>
    </xf>
    <xf numFmtId="189" fontId="12" fillId="0" borderId="18" xfId="0" applyNumberFormat="1" applyFont="1" applyFill="1" applyBorder="1" applyAlignment="1">
      <alignment horizontal="center" vertical="top" wrapText="1" readingOrder="1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 readingOrder="1"/>
    </xf>
    <xf numFmtId="0" fontId="2" fillId="2" borderId="27" xfId="0" applyFont="1" applyFill="1" applyBorder="1" applyAlignment="1">
      <alignment horizontal="center" vertical="center" wrapText="1" readingOrder="1"/>
    </xf>
    <xf numFmtId="0" fontId="2" fillId="2" borderId="25" xfId="0" applyFont="1" applyFill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 wrapText="1" readingOrder="1"/>
    </xf>
    <xf numFmtId="0" fontId="2" fillId="2" borderId="2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left" vertical="top" wrapText="1" readingOrder="1"/>
    </xf>
    <xf numFmtId="188" fontId="13" fillId="0" borderId="17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85" zoomScaleNormal="90" zoomScaleSheetLayoutView="85" workbookViewId="0">
      <selection activeCell="D7" sqref="D7"/>
    </sheetView>
  </sheetViews>
  <sheetFormatPr defaultRowHeight="14.25" x14ac:dyDescent="0.2"/>
  <cols>
    <col min="1" max="1" width="21.375" bestFit="1" customWidth="1"/>
    <col min="2" max="2" width="7.375" customWidth="1"/>
    <col min="3" max="3" width="38.125" customWidth="1"/>
    <col min="4" max="4" width="16.875" style="115" bestFit="1" customWidth="1"/>
    <col min="5" max="5" width="18.75" customWidth="1"/>
    <col min="6" max="6" width="19.5" customWidth="1"/>
    <col min="7" max="7" width="12.875" customWidth="1"/>
    <col min="8" max="8" width="38.625" customWidth="1"/>
    <col min="9" max="9" width="13.625" customWidth="1"/>
  </cols>
  <sheetData>
    <row r="1" spans="1:9" ht="24" x14ac:dyDescent="0.55000000000000004">
      <c r="E1" s="34"/>
      <c r="G1" s="225"/>
      <c r="H1" s="226"/>
      <c r="I1" s="226"/>
    </row>
    <row r="2" spans="1:9" ht="24" x14ac:dyDescent="0.55000000000000004">
      <c r="A2" s="223" t="s">
        <v>81</v>
      </c>
      <c r="B2" s="223"/>
      <c r="C2" s="223"/>
      <c r="D2" s="223"/>
      <c r="E2" s="223"/>
      <c r="F2" s="223"/>
      <c r="G2" s="223"/>
      <c r="H2" s="223"/>
      <c r="I2" s="223"/>
    </row>
    <row r="3" spans="1:9" ht="24" x14ac:dyDescent="0.55000000000000004">
      <c r="A3" s="224" t="s">
        <v>101</v>
      </c>
      <c r="B3" s="224"/>
      <c r="C3" s="224"/>
      <c r="D3" s="224"/>
      <c r="E3" s="224"/>
      <c r="F3" s="224"/>
      <c r="G3" s="224"/>
      <c r="H3" s="224"/>
      <c r="I3" s="224"/>
    </row>
    <row r="4" spans="1:9" ht="18.75" x14ac:dyDescent="0.2">
      <c r="A4" s="210" t="s">
        <v>0</v>
      </c>
      <c r="B4" s="210" t="s">
        <v>1</v>
      </c>
      <c r="C4" s="210" t="s">
        <v>2</v>
      </c>
      <c r="D4" s="211" t="s">
        <v>73</v>
      </c>
      <c r="E4" s="212" t="s">
        <v>3</v>
      </c>
      <c r="F4" s="227" t="s">
        <v>61</v>
      </c>
      <c r="G4" s="227"/>
      <c r="H4" s="227" t="s">
        <v>62</v>
      </c>
      <c r="I4" s="227"/>
    </row>
    <row r="5" spans="1:9" ht="18.75" x14ac:dyDescent="0.2">
      <c r="A5" s="210"/>
      <c r="B5" s="210"/>
      <c r="C5" s="210"/>
      <c r="D5" s="211"/>
      <c r="E5" s="213"/>
      <c r="F5" s="57" t="s">
        <v>70</v>
      </c>
      <c r="G5" s="58" t="s">
        <v>59</v>
      </c>
      <c r="H5" s="57" t="s">
        <v>72</v>
      </c>
      <c r="I5" s="58" t="s">
        <v>59</v>
      </c>
    </row>
    <row r="6" spans="1:9" ht="108.75" x14ac:dyDescent="0.2">
      <c r="A6" s="35" t="s">
        <v>87</v>
      </c>
      <c r="B6" s="47">
        <v>1</v>
      </c>
      <c r="C6" s="17" t="s">
        <v>136</v>
      </c>
      <c r="D6" s="111" t="s">
        <v>88</v>
      </c>
      <c r="E6" s="18">
        <v>61438200</v>
      </c>
      <c r="F6" s="118" t="s">
        <v>159</v>
      </c>
      <c r="G6" s="118" t="s">
        <v>160</v>
      </c>
      <c r="H6" s="119" t="s">
        <v>148</v>
      </c>
      <c r="I6" s="55"/>
    </row>
    <row r="7" spans="1:9" ht="108.75" x14ac:dyDescent="0.2">
      <c r="A7" s="35"/>
      <c r="B7" s="47">
        <v>2</v>
      </c>
      <c r="C7" s="17" t="s">
        <v>189</v>
      </c>
      <c r="D7" s="112" t="s">
        <v>102</v>
      </c>
      <c r="E7" s="18">
        <v>18000000</v>
      </c>
      <c r="F7" s="118" t="s">
        <v>159</v>
      </c>
      <c r="G7" s="118" t="s">
        <v>160</v>
      </c>
      <c r="H7" s="119" t="s">
        <v>161</v>
      </c>
      <c r="I7" s="55"/>
    </row>
    <row r="8" spans="1:9" ht="85.5" x14ac:dyDescent="0.2">
      <c r="A8" s="35" t="s">
        <v>89</v>
      </c>
      <c r="B8" s="47">
        <v>3</v>
      </c>
      <c r="C8" s="109" t="s">
        <v>164</v>
      </c>
      <c r="D8" s="111" t="s">
        <v>90</v>
      </c>
      <c r="E8" s="18">
        <v>139500000</v>
      </c>
      <c r="F8" s="118" t="s">
        <v>159</v>
      </c>
      <c r="G8" s="118" t="s">
        <v>160</v>
      </c>
      <c r="H8" s="119" t="s">
        <v>110</v>
      </c>
      <c r="I8" s="55"/>
    </row>
    <row r="9" spans="1:9" s="15" customFormat="1" ht="130.5" x14ac:dyDescent="0.15">
      <c r="A9" s="35"/>
      <c r="B9" s="48">
        <v>4</v>
      </c>
      <c r="C9" s="20" t="s">
        <v>138</v>
      </c>
      <c r="D9" s="113" t="s">
        <v>91</v>
      </c>
      <c r="E9" s="18">
        <v>125000000</v>
      </c>
      <c r="F9" s="118" t="s">
        <v>159</v>
      </c>
      <c r="G9" s="118" t="s">
        <v>160</v>
      </c>
      <c r="H9" s="119" t="s">
        <v>115</v>
      </c>
      <c r="I9" s="56"/>
    </row>
    <row r="10" spans="1:9" s="15" customFormat="1" ht="108.75" x14ac:dyDescent="0.15">
      <c r="A10" s="35"/>
      <c r="B10" s="48">
        <v>5</v>
      </c>
      <c r="C10" s="20" t="s">
        <v>139</v>
      </c>
      <c r="D10" s="113" t="s">
        <v>92</v>
      </c>
      <c r="E10" s="18">
        <v>24000000</v>
      </c>
      <c r="F10" s="118" t="s">
        <v>159</v>
      </c>
      <c r="G10" s="118" t="s">
        <v>160</v>
      </c>
      <c r="H10" s="119" t="s">
        <v>119</v>
      </c>
      <c r="I10" s="56"/>
    </row>
    <row r="11" spans="1:9" s="15" customFormat="1" ht="108.75" x14ac:dyDescent="0.15">
      <c r="A11" s="35"/>
      <c r="B11" s="47">
        <v>6</v>
      </c>
      <c r="C11" s="21" t="s">
        <v>140</v>
      </c>
      <c r="D11" s="111" t="s">
        <v>93</v>
      </c>
      <c r="E11" s="18">
        <v>12000000</v>
      </c>
      <c r="F11" s="118" t="s">
        <v>159</v>
      </c>
      <c r="G11" s="118" t="s">
        <v>160</v>
      </c>
      <c r="H11" s="120" t="s">
        <v>162</v>
      </c>
      <c r="I11" s="56"/>
    </row>
    <row r="12" spans="1:9" s="15" customFormat="1" ht="85.5" x14ac:dyDescent="0.15">
      <c r="A12" s="35" t="s">
        <v>94</v>
      </c>
      <c r="B12" s="47">
        <v>7</v>
      </c>
      <c r="C12" s="19" t="s">
        <v>165</v>
      </c>
      <c r="D12" s="111" t="s">
        <v>95</v>
      </c>
      <c r="E12" s="18">
        <v>598484900</v>
      </c>
      <c r="F12" s="118" t="s">
        <v>159</v>
      </c>
      <c r="G12" s="118" t="s">
        <v>160</v>
      </c>
      <c r="H12" s="119" t="s">
        <v>163</v>
      </c>
      <c r="I12" s="56"/>
    </row>
    <row r="13" spans="1:9" s="15" customFormat="1" ht="108.75" x14ac:dyDescent="0.15">
      <c r="A13" s="35"/>
      <c r="B13" s="47">
        <v>8</v>
      </c>
      <c r="C13" s="19" t="s">
        <v>142</v>
      </c>
      <c r="D13" s="114" t="s">
        <v>96</v>
      </c>
      <c r="E13" s="18">
        <v>120400000</v>
      </c>
      <c r="F13" s="118" t="s">
        <v>159</v>
      </c>
      <c r="G13" s="118" t="s">
        <v>160</v>
      </c>
      <c r="H13" s="119" t="s">
        <v>125</v>
      </c>
      <c r="I13" s="56"/>
    </row>
    <row r="14" spans="1:9" s="15" customFormat="1" ht="174" x14ac:dyDescent="0.15">
      <c r="A14" s="35" t="s">
        <v>97</v>
      </c>
      <c r="B14" s="47">
        <v>9</v>
      </c>
      <c r="C14" s="19" t="s">
        <v>143</v>
      </c>
      <c r="D14" s="111" t="s">
        <v>98</v>
      </c>
      <c r="E14" s="18">
        <v>40000000</v>
      </c>
      <c r="F14" s="118" t="s">
        <v>159</v>
      </c>
      <c r="G14" s="118" t="s">
        <v>160</v>
      </c>
      <c r="H14" s="119" t="s">
        <v>129</v>
      </c>
      <c r="I14" s="56"/>
    </row>
    <row r="15" spans="1:9" s="15" customFormat="1" ht="87" x14ac:dyDescent="0.15">
      <c r="A15" s="33" t="s">
        <v>99</v>
      </c>
      <c r="B15" s="47">
        <v>10</v>
      </c>
      <c r="C15" s="22" t="s">
        <v>144</v>
      </c>
      <c r="D15" s="111" t="s">
        <v>100</v>
      </c>
      <c r="E15" s="18">
        <v>2653300</v>
      </c>
      <c r="F15" s="118" t="s">
        <v>159</v>
      </c>
      <c r="G15" s="118" t="s">
        <v>160</v>
      </c>
      <c r="H15" s="119" t="s">
        <v>131</v>
      </c>
      <c r="I15" s="56"/>
    </row>
    <row r="16" spans="1:9" ht="21.75" x14ac:dyDescent="0.5">
      <c r="A16" s="23" t="s">
        <v>4</v>
      </c>
      <c r="B16" s="24"/>
      <c r="C16" s="208"/>
      <c r="D16" s="209"/>
      <c r="E16" s="25">
        <f>SUM(E6:E15)</f>
        <v>1141476400</v>
      </c>
      <c r="F16" s="55"/>
      <c r="G16" s="55"/>
      <c r="H16" s="55"/>
      <c r="I16" s="55"/>
    </row>
    <row r="17" spans="1:5" ht="18.75" thickBot="1" x14ac:dyDescent="0.3">
      <c r="A17" s="26"/>
      <c r="B17" s="27"/>
      <c r="C17" s="27"/>
      <c r="D17" s="116"/>
      <c r="E17" s="27"/>
    </row>
    <row r="18" spans="1:5" ht="21.75" x14ac:dyDescent="0.5">
      <c r="A18" s="214" t="s">
        <v>5</v>
      </c>
      <c r="B18" s="217" t="s">
        <v>35</v>
      </c>
      <c r="C18" s="218"/>
      <c r="D18" s="218"/>
      <c r="E18" s="219"/>
    </row>
    <row r="19" spans="1:5" ht="21.75" x14ac:dyDescent="0.5">
      <c r="A19" s="215"/>
      <c r="B19" s="220" t="s">
        <v>84</v>
      </c>
      <c r="C19" s="221"/>
      <c r="D19" s="221"/>
      <c r="E19" s="222"/>
    </row>
    <row r="20" spans="1:5" ht="42.75" customHeight="1" x14ac:dyDescent="0.5">
      <c r="A20" s="215"/>
      <c r="B20" s="220" t="s">
        <v>80</v>
      </c>
      <c r="C20" s="221"/>
      <c r="D20" s="221"/>
      <c r="E20" s="222"/>
    </row>
    <row r="21" spans="1:5" ht="21.75" x14ac:dyDescent="0.5">
      <c r="A21" s="215"/>
      <c r="B21" s="220" t="s">
        <v>36</v>
      </c>
      <c r="C21" s="221"/>
      <c r="D21" s="221"/>
      <c r="E21" s="222"/>
    </row>
    <row r="22" spans="1:5" ht="22.5" thickBot="1" x14ac:dyDescent="0.55000000000000004">
      <c r="A22" s="216"/>
      <c r="B22" s="205" t="s">
        <v>37</v>
      </c>
      <c r="C22" s="206"/>
      <c r="D22" s="206"/>
      <c r="E22" s="207"/>
    </row>
  </sheetData>
  <protectedRanges>
    <protectedRange sqref="A6:D6 A8:D15 A7:C7" name="Range1"/>
    <protectedRange sqref="E6:E8" name="Range1_1"/>
    <protectedRange sqref="E9" name="Range1_4"/>
    <protectedRange sqref="E10:E11" name="Range1_5"/>
    <protectedRange sqref="E12" name="Range1_7"/>
    <protectedRange sqref="E13" name="Range1_8"/>
    <protectedRange sqref="E14" name="Range1_9"/>
    <protectedRange sqref="E15" name="Range1_10"/>
    <protectedRange sqref="D7" name="Range1_11"/>
  </protectedRanges>
  <mergeCells count="17">
    <mergeCell ref="A2:I2"/>
    <mergeCell ref="A3:I3"/>
    <mergeCell ref="G1:I1"/>
    <mergeCell ref="F4:G4"/>
    <mergeCell ref="H4:I4"/>
    <mergeCell ref="B22:E22"/>
    <mergeCell ref="C16:D16"/>
    <mergeCell ref="A4:A5"/>
    <mergeCell ref="B4:B5"/>
    <mergeCell ref="C4:C5"/>
    <mergeCell ref="D4:D5"/>
    <mergeCell ref="E4:E5"/>
    <mergeCell ref="A18:A22"/>
    <mergeCell ref="B18:E18"/>
    <mergeCell ref="B19:E19"/>
    <mergeCell ref="B20:E20"/>
    <mergeCell ref="B21:E21"/>
  </mergeCells>
  <pageMargins left="0.66" right="0.28999999999999998" top="0.35" bottom="0.75" header="0.3" footer="0.3"/>
  <pageSetup paperSize="9" scale="68" fitToHeight="0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85" zoomScaleNormal="90" zoomScaleSheetLayoutView="85" workbookViewId="0">
      <selection activeCell="C9" sqref="C9"/>
    </sheetView>
  </sheetViews>
  <sheetFormatPr defaultColWidth="9.125" defaultRowHeight="23.25" x14ac:dyDescent="0.55000000000000004"/>
  <cols>
    <col min="1" max="1" width="20.125" style="121" customWidth="1"/>
    <col min="2" max="2" width="8" style="121" customWidth="1"/>
    <col min="3" max="3" width="26.75" style="121" customWidth="1"/>
    <col min="4" max="4" width="19.125" style="122" customWidth="1"/>
    <col min="5" max="5" width="16.25" style="121" customWidth="1"/>
    <col min="6" max="6" width="20.25" style="121" customWidth="1"/>
    <col min="7" max="7" width="1.25" style="121" hidden="1" customWidth="1"/>
    <col min="8" max="8" width="20.625" style="121" customWidth="1"/>
    <col min="9" max="9" width="8.125" style="121" hidden="1" customWidth="1"/>
    <col min="10" max="10" width="21.375" style="121" customWidth="1"/>
    <col min="11" max="16384" width="9.125" style="121"/>
  </cols>
  <sheetData>
    <row r="1" spans="1:10" x14ac:dyDescent="0.55000000000000004">
      <c r="E1" s="123"/>
      <c r="G1" s="228" t="s">
        <v>79</v>
      </c>
      <c r="H1" s="228"/>
      <c r="I1" s="228"/>
    </row>
    <row r="2" spans="1:10" x14ac:dyDescent="0.55000000000000004">
      <c r="A2" s="229" t="s">
        <v>81</v>
      </c>
      <c r="B2" s="229"/>
      <c r="C2" s="229"/>
      <c r="D2" s="229"/>
      <c r="E2" s="229"/>
      <c r="F2" s="229"/>
      <c r="G2" s="229"/>
      <c r="H2" s="229"/>
      <c r="I2" s="229"/>
    </row>
    <row r="3" spans="1:10" x14ac:dyDescent="0.55000000000000004">
      <c r="A3" s="230" t="s">
        <v>101</v>
      </c>
      <c r="B3" s="230"/>
      <c r="C3" s="230"/>
      <c r="D3" s="230"/>
      <c r="E3" s="230"/>
      <c r="F3" s="230"/>
      <c r="G3" s="230"/>
      <c r="H3" s="230"/>
      <c r="I3" s="230"/>
    </row>
    <row r="4" spans="1:10" s="124" customFormat="1" ht="18.75" customHeight="1" x14ac:dyDescent="0.55000000000000004">
      <c r="A4" s="231" t="s">
        <v>0</v>
      </c>
      <c r="B4" s="231" t="s">
        <v>1</v>
      </c>
      <c r="C4" s="231" t="s">
        <v>2</v>
      </c>
      <c r="D4" s="232" t="s">
        <v>73</v>
      </c>
      <c r="E4" s="231" t="s">
        <v>3</v>
      </c>
      <c r="F4" s="233" t="s">
        <v>61</v>
      </c>
      <c r="G4" s="233"/>
      <c r="H4" s="233" t="s">
        <v>62</v>
      </c>
      <c r="I4" s="233"/>
      <c r="J4" s="234" t="s">
        <v>13</v>
      </c>
    </row>
    <row r="5" spans="1:10" s="124" customFormat="1" ht="18.75" customHeight="1" x14ac:dyDescent="0.55000000000000004">
      <c r="A5" s="231"/>
      <c r="B5" s="231"/>
      <c r="C5" s="231"/>
      <c r="D5" s="232"/>
      <c r="E5" s="231"/>
      <c r="F5" s="233"/>
      <c r="G5" s="233"/>
      <c r="H5" s="233"/>
      <c r="I5" s="233"/>
      <c r="J5" s="234"/>
    </row>
    <row r="6" spans="1:10" s="124" customFormat="1" ht="18.75" customHeight="1" x14ac:dyDescent="0.55000000000000004">
      <c r="A6" s="231"/>
      <c r="B6" s="231"/>
      <c r="C6" s="231"/>
      <c r="D6" s="232"/>
      <c r="E6" s="231"/>
      <c r="F6" s="125" t="s">
        <v>103</v>
      </c>
      <c r="G6" s="126" t="s">
        <v>59</v>
      </c>
      <c r="H6" s="125" t="s">
        <v>135</v>
      </c>
      <c r="I6" s="126" t="s">
        <v>59</v>
      </c>
      <c r="J6" s="234"/>
    </row>
    <row r="7" spans="1:10" ht="93" x14ac:dyDescent="0.55000000000000004">
      <c r="A7" s="127" t="s">
        <v>87</v>
      </c>
      <c r="B7" s="128">
        <v>1</v>
      </c>
      <c r="C7" s="129" t="s">
        <v>136</v>
      </c>
      <c r="D7" s="130" t="s">
        <v>88</v>
      </c>
      <c r="E7" s="131">
        <v>61438200</v>
      </c>
      <c r="F7" s="132" t="s">
        <v>104</v>
      </c>
      <c r="G7" s="133"/>
      <c r="H7" s="132" t="s">
        <v>105</v>
      </c>
      <c r="I7" s="133"/>
      <c r="J7" s="248" t="s">
        <v>148</v>
      </c>
    </row>
    <row r="8" spans="1:10" ht="168.75" customHeight="1" x14ac:dyDescent="0.55000000000000004">
      <c r="A8" s="134"/>
      <c r="B8" s="135"/>
      <c r="C8" s="136"/>
      <c r="D8" s="137"/>
      <c r="E8" s="138"/>
      <c r="F8" s="139"/>
      <c r="G8" s="139"/>
      <c r="H8" s="140" t="s">
        <v>106</v>
      </c>
      <c r="I8" s="139"/>
      <c r="J8" s="250"/>
    </row>
    <row r="9" spans="1:10" ht="209.25" x14ac:dyDescent="0.55000000000000004">
      <c r="A9" s="141"/>
      <c r="B9" s="142">
        <v>2</v>
      </c>
      <c r="C9" s="167" t="s">
        <v>189</v>
      </c>
      <c r="D9" s="112" t="s">
        <v>102</v>
      </c>
      <c r="E9" s="145">
        <v>18000000</v>
      </c>
      <c r="F9" s="147" t="s">
        <v>107</v>
      </c>
      <c r="G9" s="146"/>
      <c r="H9" s="147" t="s">
        <v>145</v>
      </c>
      <c r="I9" s="146"/>
      <c r="J9" s="147" t="s">
        <v>146</v>
      </c>
    </row>
    <row r="10" spans="1:10" ht="144.75" customHeight="1" x14ac:dyDescent="0.55000000000000004">
      <c r="A10" s="134"/>
      <c r="B10" s="135"/>
      <c r="C10" s="136"/>
      <c r="D10" s="117"/>
      <c r="E10" s="138"/>
      <c r="F10" s="140" t="s">
        <v>109</v>
      </c>
      <c r="G10" s="139"/>
      <c r="H10" s="140" t="s">
        <v>147</v>
      </c>
      <c r="I10" s="139"/>
      <c r="J10" s="140" t="s">
        <v>108</v>
      </c>
    </row>
    <row r="11" spans="1:10" ht="116.25" x14ac:dyDescent="0.55000000000000004">
      <c r="A11" s="141" t="s">
        <v>89</v>
      </c>
      <c r="B11" s="142">
        <v>3</v>
      </c>
      <c r="C11" s="143" t="s">
        <v>137</v>
      </c>
      <c r="D11" s="144" t="s">
        <v>90</v>
      </c>
      <c r="E11" s="145">
        <v>139500000</v>
      </c>
      <c r="F11" s="146"/>
      <c r="G11" s="146"/>
      <c r="H11" s="147" t="s">
        <v>184</v>
      </c>
      <c r="I11" s="146"/>
      <c r="J11" s="147" t="s">
        <v>110</v>
      </c>
    </row>
    <row r="12" spans="1:10" ht="46.5" customHeight="1" x14ac:dyDescent="0.55000000000000004">
      <c r="A12" s="127"/>
      <c r="B12" s="128">
        <v>4</v>
      </c>
      <c r="C12" s="148" t="s">
        <v>138</v>
      </c>
      <c r="D12" s="130" t="s">
        <v>91</v>
      </c>
      <c r="E12" s="131">
        <v>125000000</v>
      </c>
      <c r="F12" s="132" t="s">
        <v>151</v>
      </c>
      <c r="G12" s="133"/>
      <c r="H12" s="132" t="s">
        <v>111</v>
      </c>
      <c r="I12" s="133"/>
      <c r="J12" s="248" t="s">
        <v>115</v>
      </c>
    </row>
    <row r="13" spans="1:10" ht="64.5" customHeight="1" x14ac:dyDescent="0.55000000000000004">
      <c r="A13" s="149"/>
      <c r="B13" s="150"/>
      <c r="C13" s="151"/>
      <c r="D13" s="152"/>
      <c r="E13" s="153"/>
      <c r="F13" s="154" t="s">
        <v>152</v>
      </c>
      <c r="G13" s="155"/>
      <c r="H13" s="154" t="s">
        <v>112</v>
      </c>
      <c r="I13" s="155"/>
      <c r="J13" s="249"/>
    </row>
    <row r="14" spans="1:10" ht="46.5" x14ac:dyDescent="0.55000000000000004">
      <c r="A14" s="149"/>
      <c r="B14" s="150"/>
      <c r="C14" s="151"/>
      <c r="D14" s="152"/>
      <c r="E14" s="153"/>
      <c r="F14" s="154" t="s">
        <v>153</v>
      </c>
      <c r="G14" s="155"/>
      <c r="H14" s="154" t="s">
        <v>113</v>
      </c>
      <c r="I14" s="155"/>
      <c r="J14" s="249"/>
    </row>
    <row r="15" spans="1:10" ht="93" x14ac:dyDescent="0.55000000000000004">
      <c r="A15" s="134"/>
      <c r="B15" s="135"/>
      <c r="C15" s="156"/>
      <c r="D15" s="137"/>
      <c r="E15" s="138"/>
      <c r="F15" s="140" t="s">
        <v>154</v>
      </c>
      <c r="G15" s="139"/>
      <c r="H15" s="140" t="s">
        <v>132</v>
      </c>
      <c r="I15" s="139"/>
      <c r="J15" s="250"/>
    </row>
    <row r="16" spans="1:10" ht="69.75" x14ac:dyDescent="0.55000000000000004">
      <c r="A16" s="149"/>
      <c r="B16" s="150"/>
      <c r="C16" s="151"/>
      <c r="D16" s="152"/>
      <c r="E16" s="153"/>
      <c r="F16" s="154" t="s">
        <v>155</v>
      </c>
      <c r="G16" s="155"/>
      <c r="H16" s="154" t="s">
        <v>133</v>
      </c>
      <c r="I16" s="155"/>
      <c r="J16" s="154"/>
    </row>
    <row r="17" spans="1:10" ht="46.5" x14ac:dyDescent="0.55000000000000004">
      <c r="A17" s="134"/>
      <c r="B17" s="135"/>
      <c r="C17" s="156"/>
      <c r="D17" s="137"/>
      <c r="E17" s="138"/>
      <c r="F17" s="140" t="s">
        <v>156</v>
      </c>
      <c r="G17" s="139"/>
      <c r="H17" s="140" t="s">
        <v>114</v>
      </c>
      <c r="I17" s="139"/>
      <c r="J17" s="140"/>
    </row>
    <row r="18" spans="1:10" ht="82.5" customHeight="1" x14ac:dyDescent="0.55000000000000004">
      <c r="A18" s="127"/>
      <c r="B18" s="128">
        <v>5</v>
      </c>
      <c r="C18" s="148" t="s">
        <v>139</v>
      </c>
      <c r="D18" s="130" t="s">
        <v>92</v>
      </c>
      <c r="E18" s="131">
        <v>24000000</v>
      </c>
      <c r="F18" s="132" t="s">
        <v>157</v>
      </c>
      <c r="G18" s="133"/>
      <c r="H18" s="132" t="s">
        <v>116</v>
      </c>
      <c r="I18" s="133"/>
      <c r="J18" s="248" t="s">
        <v>119</v>
      </c>
    </row>
    <row r="19" spans="1:10" ht="93" x14ac:dyDescent="0.55000000000000004">
      <c r="A19" s="149"/>
      <c r="B19" s="150"/>
      <c r="C19" s="151"/>
      <c r="D19" s="152"/>
      <c r="E19" s="153"/>
      <c r="F19" s="154" t="s">
        <v>117</v>
      </c>
      <c r="G19" s="155"/>
      <c r="H19" s="154" t="s">
        <v>117</v>
      </c>
      <c r="I19" s="155"/>
      <c r="J19" s="249"/>
    </row>
    <row r="20" spans="1:10" ht="69.75" x14ac:dyDescent="0.55000000000000004">
      <c r="A20" s="149"/>
      <c r="B20" s="150"/>
      <c r="C20" s="151"/>
      <c r="D20" s="152"/>
      <c r="E20" s="153"/>
      <c r="F20" s="155"/>
      <c r="G20" s="155"/>
      <c r="H20" s="154" t="s">
        <v>134</v>
      </c>
      <c r="I20" s="155"/>
      <c r="J20" s="249"/>
    </row>
    <row r="21" spans="1:10" ht="93" x14ac:dyDescent="0.55000000000000004">
      <c r="A21" s="134"/>
      <c r="B21" s="135"/>
      <c r="C21" s="156"/>
      <c r="D21" s="137"/>
      <c r="E21" s="138"/>
      <c r="F21" s="139"/>
      <c r="G21" s="139"/>
      <c r="H21" s="140" t="s">
        <v>118</v>
      </c>
      <c r="I21" s="139"/>
      <c r="J21" s="250"/>
    </row>
    <row r="22" spans="1:10" ht="69.75" customHeight="1" x14ac:dyDescent="0.55000000000000004">
      <c r="A22" s="141"/>
      <c r="B22" s="142">
        <v>6</v>
      </c>
      <c r="C22" s="160" t="s">
        <v>140</v>
      </c>
      <c r="D22" s="144" t="s">
        <v>93</v>
      </c>
      <c r="E22" s="145">
        <v>12000000</v>
      </c>
      <c r="F22" s="147" t="s">
        <v>149</v>
      </c>
      <c r="G22" s="146"/>
      <c r="H22" s="147" t="s">
        <v>149</v>
      </c>
      <c r="I22" s="146"/>
      <c r="J22" s="147" t="s">
        <v>185</v>
      </c>
    </row>
    <row r="23" spans="1:10" ht="112.5" customHeight="1" x14ac:dyDescent="0.55000000000000004">
      <c r="A23" s="149"/>
      <c r="B23" s="150"/>
      <c r="C23" s="158"/>
      <c r="D23" s="152"/>
      <c r="E23" s="153"/>
      <c r="F23" s="154" t="s">
        <v>122</v>
      </c>
      <c r="G23" s="155"/>
      <c r="H23" s="154" t="s">
        <v>122</v>
      </c>
      <c r="I23" s="155"/>
      <c r="J23" s="251" t="s">
        <v>186</v>
      </c>
    </row>
    <row r="24" spans="1:10" ht="93" x14ac:dyDescent="0.55000000000000004">
      <c r="A24" s="149"/>
      <c r="B24" s="150"/>
      <c r="C24" s="158"/>
      <c r="D24" s="152"/>
      <c r="E24" s="153"/>
      <c r="F24" s="154" t="s">
        <v>121</v>
      </c>
      <c r="G24" s="155"/>
      <c r="H24" s="154" t="s">
        <v>121</v>
      </c>
      <c r="I24" s="155"/>
      <c r="J24" s="251"/>
    </row>
    <row r="25" spans="1:10" ht="69.75" x14ac:dyDescent="0.55000000000000004">
      <c r="A25" s="134"/>
      <c r="B25" s="135"/>
      <c r="C25" s="159"/>
      <c r="D25" s="137"/>
      <c r="E25" s="138"/>
      <c r="F25" s="139"/>
      <c r="G25" s="139"/>
      <c r="H25" s="140" t="s">
        <v>120</v>
      </c>
      <c r="I25" s="139"/>
      <c r="J25" s="252"/>
    </row>
    <row r="26" spans="1:10" ht="93" x14ac:dyDescent="0.55000000000000004">
      <c r="A26" s="141" t="s">
        <v>94</v>
      </c>
      <c r="B26" s="142">
        <v>7</v>
      </c>
      <c r="C26" s="160" t="s">
        <v>141</v>
      </c>
      <c r="D26" s="144" t="s">
        <v>95</v>
      </c>
      <c r="E26" s="145">
        <v>598484900</v>
      </c>
      <c r="F26" s="147" t="s">
        <v>123</v>
      </c>
      <c r="G26" s="146"/>
      <c r="H26" s="147" t="s">
        <v>123</v>
      </c>
      <c r="I26" s="146"/>
      <c r="J26" s="147" t="s">
        <v>124</v>
      </c>
    </row>
    <row r="27" spans="1:10" ht="209.25" x14ac:dyDescent="0.55000000000000004">
      <c r="A27" s="141"/>
      <c r="B27" s="142">
        <v>8</v>
      </c>
      <c r="C27" s="160" t="s">
        <v>142</v>
      </c>
      <c r="D27" s="161" t="s">
        <v>96</v>
      </c>
      <c r="E27" s="145">
        <v>120400000</v>
      </c>
      <c r="F27" s="147" t="s">
        <v>150</v>
      </c>
      <c r="G27" s="146"/>
      <c r="H27" s="147" t="s">
        <v>150</v>
      </c>
      <c r="I27" s="146"/>
      <c r="J27" s="147" t="s">
        <v>125</v>
      </c>
    </row>
    <row r="28" spans="1:10" ht="220.5" customHeight="1" x14ac:dyDescent="0.55000000000000004">
      <c r="A28" s="127" t="s">
        <v>97</v>
      </c>
      <c r="B28" s="128">
        <v>9</v>
      </c>
      <c r="C28" s="157" t="s">
        <v>143</v>
      </c>
      <c r="D28" s="130" t="s">
        <v>98</v>
      </c>
      <c r="E28" s="131">
        <v>40000000</v>
      </c>
      <c r="F28" s="132" t="s">
        <v>158</v>
      </c>
      <c r="G28" s="133"/>
      <c r="H28" s="132" t="s">
        <v>126</v>
      </c>
      <c r="I28" s="133"/>
      <c r="J28" s="248" t="s">
        <v>188</v>
      </c>
    </row>
    <row r="29" spans="1:10" ht="108" customHeight="1" x14ac:dyDescent="0.55000000000000004">
      <c r="A29" s="149"/>
      <c r="B29" s="150"/>
      <c r="C29" s="158"/>
      <c r="D29" s="152"/>
      <c r="E29" s="153"/>
      <c r="F29" s="155"/>
      <c r="G29" s="155"/>
      <c r="H29" s="154" t="s">
        <v>127</v>
      </c>
      <c r="I29" s="155"/>
      <c r="J29" s="249"/>
    </row>
    <row r="30" spans="1:10" ht="116.25" x14ac:dyDescent="0.55000000000000004">
      <c r="A30" s="134"/>
      <c r="B30" s="135"/>
      <c r="C30" s="159"/>
      <c r="D30" s="137"/>
      <c r="E30" s="138"/>
      <c r="F30" s="139"/>
      <c r="G30" s="139"/>
      <c r="H30" s="140" t="s">
        <v>128</v>
      </c>
      <c r="I30" s="139"/>
      <c r="J30" s="140" t="s">
        <v>187</v>
      </c>
    </row>
    <row r="31" spans="1:10" ht="186" x14ac:dyDescent="0.55000000000000004">
      <c r="A31" s="162" t="s">
        <v>99</v>
      </c>
      <c r="B31" s="142">
        <v>10</v>
      </c>
      <c r="C31" s="141" t="s">
        <v>144</v>
      </c>
      <c r="D31" s="144" t="s">
        <v>100</v>
      </c>
      <c r="E31" s="145">
        <v>2653300</v>
      </c>
      <c r="F31" s="146"/>
      <c r="G31" s="146"/>
      <c r="H31" s="147" t="s">
        <v>130</v>
      </c>
      <c r="I31" s="146"/>
      <c r="J31" s="147" t="s">
        <v>131</v>
      </c>
    </row>
    <row r="32" spans="1:10" x14ac:dyDescent="0.55000000000000004">
      <c r="A32" s="163" t="s">
        <v>4</v>
      </c>
      <c r="B32" s="164"/>
      <c r="C32" s="235"/>
      <c r="D32" s="235"/>
      <c r="E32" s="165">
        <f>SUM(E7:E31)</f>
        <v>1141476400</v>
      </c>
      <c r="F32" s="146"/>
      <c r="G32" s="146"/>
      <c r="H32" s="146"/>
      <c r="I32" s="146"/>
      <c r="J32" s="146"/>
    </row>
    <row r="33" spans="1:5" ht="24" thickBot="1" x14ac:dyDescent="0.6">
      <c r="A33" s="166"/>
    </row>
    <row r="34" spans="1:5" x14ac:dyDescent="0.55000000000000004">
      <c r="A34" s="236" t="s">
        <v>5</v>
      </c>
      <c r="B34" s="239" t="s">
        <v>35</v>
      </c>
      <c r="C34" s="240"/>
      <c r="D34" s="240"/>
      <c r="E34" s="241"/>
    </row>
    <row r="35" spans="1:5" x14ac:dyDescent="0.55000000000000004">
      <c r="A35" s="237"/>
      <c r="B35" s="242" t="s">
        <v>84</v>
      </c>
      <c r="C35" s="243"/>
      <c r="D35" s="243"/>
      <c r="E35" s="244"/>
    </row>
    <row r="36" spans="1:5" ht="42.75" customHeight="1" x14ac:dyDescent="0.55000000000000004">
      <c r="A36" s="237"/>
      <c r="B36" s="242" t="s">
        <v>38</v>
      </c>
      <c r="C36" s="243"/>
      <c r="D36" s="243"/>
      <c r="E36" s="244"/>
    </row>
    <row r="37" spans="1:5" x14ac:dyDescent="0.55000000000000004">
      <c r="A37" s="237"/>
      <c r="B37" s="242" t="s">
        <v>36</v>
      </c>
      <c r="C37" s="243"/>
      <c r="D37" s="243"/>
      <c r="E37" s="244"/>
    </row>
    <row r="38" spans="1:5" ht="24" thickBot="1" x14ac:dyDescent="0.6">
      <c r="A38" s="238"/>
      <c r="B38" s="245" t="s">
        <v>37</v>
      </c>
      <c r="C38" s="246"/>
      <c r="D38" s="246"/>
      <c r="E38" s="247"/>
    </row>
  </sheetData>
  <protectedRanges>
    <protectedRange sqref="A7:D8 A9:C10 A11:D31" name="Range1"/>
    <protectedRange sqref="E7:E11" name="Range1_1"/>
    <protectedRange sqref="E12:E17" name="Range1_4"/>
    <protectedRange sqref="E18:E25" name="Range1_5"/>
    <protectedRange sqref="E26" name="Range1_7"/>
    <protectedRange sqref="E27" name="Range1_8"/>
    <protectedRange sqref="E28:E30" name="Range1_9"/>
    <protectedRange sqref="E31" name="Range1_10"/>
    <protectedRange sqref="D9:D10" name="Range1_11"/>
  </protectedRanges>
  <mergeCells count="23">
    <mergeCell ref="J4:J6"/>
    <mergeCell ref="C32:D32"/>
    <mergeCell ref="A34:A38"/>
    <mergeCell ref="B34:E34"/>
    <mergeCell ref="B35:E35"/>
    <mergeCell ref="B36:E36"/>
    <mergeCell ref="B37:E37"/>
    <mergeCell ref="B38:E38"/>
    <mergeCell ref="J18:J21"/>
    <mergeCell ref="J7:J8"/>
    <mergeCell ref="J12:J15"/>
    <mergeCell ref="J23:J25"/>
    <mergeCell ref="J28:J29"/>
    <mergeCell ref="G1:I1"/>
    <mergeCell ref="A2:I2"/>
    <mergeCell ref="A3:I3"/>
    <mergeCell ref="A4:A6"/>
    <mergeCell ref="B4:B6"/>
    <mergeCell ref="C4:C6"/>
    <mergeCell ref="D4:D6"/>
    <mergeCell ref="E4:E6"/>
    <mergeCell ref="F4:G5"/>
    <mergeCell ref="H4:I5"/>
  </mergeCells>
  <pageMargins left="0.66" right="0.28999999999999998" top="0.3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Normal="100" zoomScaleSheetLayoutView="100" workbookViewId="0">
      <selection activeCell="L6" sqref="L6"/>
    </sheetView>
  </sheetViews>
  <sheetFormatPr defaultRowHeight="14.25" x14ac:dyDescent="0.2"/>
  <cols>
    <col min="1" max="1" width="25.375" customWidth="1"/>
    <col min="2" max="2" width="7.625" customWidth="1"/>
    <col min="3" max="3" width="39" customWidth="1"/>
    <col min="4" max="4" width="14.625" customWidth="1"/>
    <col min="5" max="5" width="12.875" customWidth="1"/>
    <col min="6" max="6" width="9" customWidth="1"/>
    <col min="7" max="7" width="10.125" customWidth="1"/>
    <col min="8" max="9" width="12.125" customWidth="1"/>
  </cols>
  <sheetData>
    <row r="1" spans="1:9" ht="6.75" customHeight="1" x14ac:dyDescent="0.5">
      <c r="E1" s="14"/>
    </row>
    <row r="2" spans="1:9" ht="24" x14ac:dyDescent="0.55000000000000004">
      <c r="A2" s="223" t="s">
        <v>82</v>
      </c>
      <c r="B2" s="223"/>
      <c r="C2" s="223"/>
      <c r="D2" s="223"/>
      <c r="E2" s="223"/>
      <c r="F2" s="223"/>
      <c r="G2" s="223"/>
      <c r="H2" s="223"/>
      <c r="I2" s="223"/>
    </row>
    <row r="3" spans="1:9" ht="24" x14ac:dyDescent="0.55000000000000004">
      <c r="A3" s="224" t="s">
        <v>85</v>
      </c>
      <c r="B3" s="224"/>
      <c r="C3" s="224"/>
      <c r="D3" s="224"/>
      <c r="E3" s="224"/>
      <c r="F3" s="224"/>
      <c r="G3" s="224"/>
      <c r="H3" s="224"/>
      <c r="I3" s="224"/>
    </row>
    <row r="4" spans="1:9" ht="15.75" customHeight="1" x14ac:dyDescent="0.2">
      <c r="A4" s="210" t="s">
        <v>0</v>
      </c>
      <c r="B4" s="210" t="s">
        <v>1</v>
      </c>
      <c r="C4" s="210" t="s">
        <v>2</v>
      </c>
      <c r="D4" s="210" t="s">
        <v>48</v>
      </c>
      <c r="E4" s="212" t="s">
        <v>60</v>
      </c>
      <c r="F4" s="227" t="s">
        <v>61</v>
      </c>
      <c r="G4" s="227"/>
      <c r="H4" s="227" t="s">
        <v>62</v>
      </c>
      <c r="I4" s="227"/>
    </row>
    <row r="5" spans="1:9" ht="28.5" customHeight="1" x14ac:dyDescent="0.2">
      <c r="A5" s="210"/>
      <c r="B5" s="210"/>
      <c r="C5" s="210"/>
      <c r="D5" s="210"/>
      <c r="E5" s="213"/>
      <c r="F5" s="57" t="s">
        <v>70</v>
      </c>
      <c r="G5" s="58" t="s">
        <v>59</v>
      </c>
      <c r="H5" s="57" t="s">
        <v>72</v>
      </c>
      <c r="I5" s="58" t="s">
        <v>59</v>
      </c>
    </row>
    <row r="6" spans="1:9" ht="120" x14ac:dyDescent="0.35">
      <c r="A6" s="255" t="s">
        <v>17</v>
      </c>
      <c r="B6" s="73">
        <v>1</v>
      </c>
      <c r="C6" s="16" t="s">
        <v>18</v>
      </c>
      <c r="D6" s="74" t="s">
        <v>49</v>
      </c>
      <c r="E6" s="75">
        <v>15000000</v>
      </c>
      <c r="F6" s="108" t="s">
        <v>78</v>
      </c>
      <c r="G6" s="71">
        <v>5000000</v>
      </c>
      <c r="H6" s="72" t="s">
        <v>71</v>
      </c>
      <c r="I6" s="71">
        <v>10000000</v>
      </c>
    </row>
    <row r="7" spans="1:9" ht="37.5" x14ac:dyDescent="0.2">
      <c r="A7" s="255"/>
      <c r="B7" s="73">
        <v>2</v>
      </c>
      <c r="C7" s="16" t="s">
        <v>19</v>
      </c>
      <c r="D7" s="74" t="s">
        <v>50</v>
      </c>
      <c r="E7" s="76">
        <v>6739300</v>
      </c>
      <c r="F7" s="55"/>
      <c r="G7" s="55"/>
      <c r="H7" s="55"/>
      <c r="I7" s="55"/>
    </row>
    <row r="8" spans="1:9" ht="37.5" x14ac:dyDescent="0.2">
      <c r="A8" s="255"/>
      <c r="B8" s="73">
        <v>3</v>
      </c>
      <c r="C8" s="54" t="s">
        <v>20</v>
      </c>
      <c r="D8" s="74" t="s">
        <v>51</v>
      </c>
      <c r="E8" s="76">
        <v>6500000</v>
      </c>
      <c r="F8" s="55"/>
      <c r="G8" s="55"/>
      <c r="H8" s="55"/>
      <c r="I8" s="55"/>
    </row>
    <row r="9" spans="1:9" s="15" customFormat="1" ht="42.75" customHeight="1" x14ac:dyDescent="0.15">
      <c r="A9" s="255" t="s">
        <v>30</v>
      </c>
      <c r="B9" s="77">
        <v>4</v>
      </c>
      <c r="C9" s="78" t="s">
        <v>39</v>
      </c>
      <c r="D9" s="79" t="s">
        <v>52</v>
      </c>
      <c r="E9" s="76">
        <v>48444000</v>
      </c>
      <c r="F9" s="56"/>
      <c r="G9" s="56"/>
      <c r="H9" s="56"/>
      <c r="I9" s="56"/>
    </row>
    <row r="10" spans="1:9" s="15" customFormat="1" ht="39" customHeight="1" x14ac:dyDescent="0.15">
      <c r="A10" s="255"/>
      <c r="B10" s="77">
        <v>5</v>
      </c>
      <c r="C10" s="78" t="s">
        <v>21</v>
      </c>
      <c r="D10" s="79" t="s">
        <v>53</v>
      </c>
      <c r="E10" s="76">
        <v>13640700</v>
      </c>
      <c r="F10" s="56"/>
      <c r="G10" s="56"/>
      <c r="H10" s="56"/>
      <c r="I10" s="56"/>
    </row>
    <row r="11" spans="1:9" s="15" customFormat="1" ht="18.75" x14ac:dyDescent="0.15">
      <c r="A11" s="255" t="s">
        <v>22</v>
      </c>
      <c r="B11" s="73">
        <v>6</v>
      </c>
      <c r="C11" s="80" t="s">
        <v>23</v>
      </c>
      <c r="D11" s="74" t="s">
        <v>54</v>
      </c>
      <c r="E11" s="76">
        <v>6819600</v>
      </c>
      <c r="F11" s="56"/>
      <c r="G11" s="56"/>
      <c r="H11" s="56"/>
      <c r="I11" s="56"/>
    </row>
    <row r="12" spans="1:9" s="15" customFormat="1" ht="18.75" x14ac:dyDescent="0.15">
      <c r="A12" s="255"/>
      <c r="B12" s="73">
        <v>7</v>
      </c>
      <c r="C12" s="36" t="s">
        <v>24</v>
      </c>
      <c r="D12" s="74" t="s">
        <v>55</v>
      </c>
      <c r="E12" s="76">
        <v>3400000</v>
      </c>
      <c r="F12" s="56"/>
      <c r="G12" s="56"/>
      <c r="H12" s="56"/>
      <c r="I12" s="56"/>
    </row>
    <row r="13" spans="1:9" s="15" customFormat="1" ht="44.25" customHeight="1" x14ac:dyDescent="0.15">
      <c r="A13" s="255" t="s">
        <v>25</v>
      </c>
      <c r="B13" s="73">
        <v>8</v>
      </c>
      <c r="C13" s="36" t="s">
        <v>26</v>
      </c>
      <c r="D13" s="74" t="s">
        <v>56</v>
      </c>
      <c r="E13" s="76">
        <v>20521800</v>
      </c>
      <c r="F13" s="56"/>
      <c r="G13" s="56"/>
      <c r="H13" s="56"/>
      <c r="I13" s="56"/>
    </row>
    <row r="14" spans="1:9" s="15" customFormat="1" ht="18.75" x14ac:dyDescent="0.15">
      <c r="A14" s="255"/>
      <c r="B14" s="73">
        <v>9</v>
      </c>
      <c r="C14" s="36" t="s">
        <v>27</v>
      </c>
      <c r="D14" s="74" t="s">
        <v>57</v>
      </c>
      <c r="E14" s="76">
        <v>6103100</v>
      </c>
      <c r="F14" s="56"/>
      <c r="G14" s="56"/>
      <c r="H14" s="56"/>
      <c r="I14" s="56"/>
    </row>
    <row r="15" spans="1:9" s="15" customFormat="1" ht="56.25" x14ac:dyDescent="0.15">
      <c r="A15" s="81" t="s">
        <v>28</v>
      </c>
      <c r="B15" s="73">
        <v>10</v>
      </c>
      <c r="C15" s="82" t="s">
        <v>29</v>
      </c>
      <c r="D15" s="74" t="s">
        <v>58</v>
      </c>
      <c r="E15" s="83">
        <v>2627700</v>
      </c>
      <c r="F15" s="56"/>
      <c r="G15" s="56"/>
      <c r="H15" s="56"/>
      <c r="I15" s="56"/>
    </row>
    <row r="16" spans="1:9" ht="18.75" x14ac:dyDescent="0.45">
      <c r="A16" s="84" t="s">
        <v>4</v>
      </c>
      <c r="B16" s="85"/>
      <c r="C16" s="253"/>
      <c r="D16" s="254"/>
      <c r="E16" s="86">
        <f>SUM(E6:E15)</f>
        <v>129796200</v>
      </c>
      <c r="F16" s="55"/>
      <c r="G16" s="55"/>
      <c r="H16" s="55"/>
      <c r="I16" s="55"/>
    </row>
    <row r="17" spans="1:5" ht="18.75" thickBot="1" x14ac:dyDescent="0.3">
      <c r="A17" s="26"/>
      <c r="B17" s="27"/>
      <c r="C17" s="27"/>
      <c r="D17" s="27"/>
      <c r="E17" s="27"/>
    </row>
    <row r="18" spans="1:5" ht="18.75" customHeight="1" x14ac:dyDescent="0.5">
      <c r="A18" s="214" t="s">
        <v>5</v>
      </c>
      <c r="B18" s="217" t="s">
        <v>35</v>
      </c>
      <c r="C18" s="218"/>
      <c r="D18" s="218"/>
      <c r="E18" s="219"/>
    </row>
    <row r="19" spans="1:5" ht="18.75" customHeight="1" x14ac:dyDescent="0.5">
      <c r="A19" s="215"/>
      <c r="B19" s="220" t="s">
        <v>84</v>
      </c>
      <c r="C19" s="221"/>
      <c r="D19" s="221"/>
      <c r="E19" s="222"/>
    </row>
    <row r="20" spans="1:5" ht="42.75" customHeight="1" x14ac:dyDescent="0.5">
      <c r="A20" s="215"/>
      <c r="B20" s="220" t="s">
        <v>38</v>
      </c>
      <c r="C20" s="221"/>
      <c r="D20" s="221"/>
      <c r="E20" s="222"/>
    </row>
    <row r="21" spans="1:5" ht="18.75" customHeight="1" x14ac:dyDescent="0.5">
      <c r="A21" s="215"/>
      <c r="B21" s="220" t="s">
        <v>36</v>
      </c>
      <c r="C21" s="221"/>
      <c r="D21" s="221"/>
      <c r="E21" s="222"/>
    </row>
    <row r="22" spans="1:5" ht="22.5" thickBot="1" x14ac:dyDescent="0.55000000000000004">
      <c r="A22" s="216"/>
      <c r="B22" s="205" t="s">
        <v>37</v>
      </c>
      <c r="C22" s="206"/>
      <c r="D22" s="206"/>
      <c r="E22" s="207"/>
    </row>
  </sheetData>
  <protectedRanges>
    <protectedRange sqref="A6:E15" name="Range1"/>
  </protectedRanges>
  <mergeCells count="20">
    <mergeCell ref="F4:G4"/>
    <mergeCell ref="H4:I4"/>
    <mergeCell ref="A3:I3"/>
    <mergeCell ref="A2:I2"/>
    <mergeCell ref="A6:A8"/>
    <mergeCell ref="C4:C5"/>
    <mergeCell ref="D4:D5"/>
    <mergeCell ref="E4:E5"/>
    <mergeCell ref="A9:A10"/>
    <mergeCell ref="A13:A14"/>
    <mergeCell ref="A11:A12"/>
    <mergeCell ref="A4:A5"/>
    <mergeCell ref="B4:B5"/>
    <mergeCell ref="C16:D16"/>
    <mergeCell ref="A18:A22"/>
    <mergeCell ref="B18:E18"/>
    <mergeCell ref="B19:E19"/>
    <mergeCell ref="B20:E20"/>
    <mergeCell ref="B21:E21"/>
    <mergeCell ref="B22:E22"/>
  </mergeCells>
  <pageMargins left="0.2" right="0.2" top="0.17" bottom="0.17" header="0.2" footer="0.3"/>
  <pageSetup paperSize="9" scale="94" orientation="landscape" r:id="rId1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115" zoomScaleNormal="100" zoomScaleSheetLayoutView="115" workbookViewId="0">
      <selection activeCell="C7" sqref="C7"/>
    </sheetView>
  </sheetViews>
  <sheetFormatPr defaultRowHeight="21.75" x14ac:dyDescent="0.5"/>
  <cols>
    <col min="1" max="1" width="5.375" style="12" customWidth="1"/>
    <col min="2" max="2" width="30" style="12" customWidth="1"/>
    <col min="3" max="3" width="15.125" style="110" bestFit="1" customWidth="1"/>
    <col min="4" max="4" width="11.125" style="12" customWidth="1"/>
    <col min="5" max="5" width="9.125" style="12" customWidth="1"/>
    <col min="6" max="6" width="12.875" style="12" customWidth="1"/>
    <col min="7" max="7" width="13.25" style="12" customWidth="1"/>
    <col min="8" max="8" width="9.125" style="12"/>
    <col min="9" max="9" width="11" style="12" customWidth="1"/>
    <col min="10" max="10" width="11.125" style="12" customWidth="1"/>
    <col min="11" max="11" width="9.625" style="12" customWidth="1"/>
    <col min="12" max="12" width="17.75" style="200" customWidth="1"/>
    <col min="13" max="13" width="14.375" style="200" customWidth="1"/>
    <col min="14" max="14" width="14.25" style="200" customWidth="1"/>
    <col min="15" max="15" width="11" style="200" customWidth="1"/>
  </cols>
  <sheetData>
    <row r="1" spans="1:15" x14ac:dyDescent="0.5">
      <c r="J1" s="261"/>
      <c r="K1" s="261"/>
      <c r="M1" s="261"/>
      <c r="N1" s="261"/>
      <c r="O1" s="261"/>
    </row>
    <row r="2" spans="1:15" ht="24" x14ac:dyDescent="0.55000000000000004">
      <c r="A2" s="278" t="s">
        <v>212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x14ac:dyDescent="0.5">
      <c r="A3" s="277" t="s">
        <v>209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172"/>
      <c r="M3" s="172"/>
      <c r="N3" s="172"/>
      <c r="O3" s="172"/>
    </row>
    <row r="4" spans="1:15" ht="19.149999999999999" customHeight="1" x14ac:dyDescent="0.45">
      <c r="A4" s="269" t="s">
        <v>1</v>
      </c>
      <c r="B4" s="270" t="s">
        <v>6</v>
      </c>
      <c r="C4" s="271" t="s">
        <v>73</v>
      </c>
      <c r="D4" s="270" t="s">
        <v>8</v>
      </c>
      <c r="E4" s="274" t="s">
        <v>210</v>
      </c>
      <c r="F4" s="275"/>
      <c r="G4" s="275"/>
      <c r="H4" s="275"/>
      <c r="I4" s="275"/>
      <c r="J4" s="275"/>
      <c r="K4" s="276"/>
      <c r="L4" s="256" t="s">
        <v>208</v>
      </c>
      <c r="M4" s="257"/>
      <c r="N4" s="257"/>
      <c r="O4" s="258"/>
    </row>
    <row r="5" spans="1:15" ht="19.149999999999999" customHeight="1" x14ac:dyDescent="0.45">
      <c r="A5" s="269"/>
      <c r="B5" s="270"/>
      <c r="C5" s="272"/>
      <c r="D5" s="270"/>
      <c r="E5" s="274" t="s">
        <v>11</v>
      </c>
      <c r="F5" s="275"/>
      <c r="G5" s="275"/>
      <c r="H5" s="276"/>
      <c r="I5" s="274" t="s">
        <v>63</v>
      </c>
      <c r="J5" s="275"/>
      <c r="K5" s="276"/>
      <c r="L5" s="259" t="s">
        <v>211</v>
      </c>
      <c r="M5" s="279" t="s">
        <v>63</v>
      </c>
      <c r="N5" s="280"/>
      <c r="O5" s="281"/>
    </row>
    <row r="6" spans="1:15" ht="27.75" customHeight="1" x14ac:dyDescent="0.45">
      <c r="A6" s="269"/>
      <c r="B6" s="270"/>
      <c r="C6" s="273"/>
      <c r="D6" s="270"/>
      <c r="E6" s="202" t="s">
        <v>9</v>
      </c>
      <c r="F6" s="202" t="s">
        <v>10</v>
      </c>
      <c r="G6" s="202" t="s">
        <v>11</v>
      </c>
      <c r="H6" s="202" t="s">
        <v>12</v>
      </c>
      <c r="I6" s="202" t="s">
        <v>10</v>
      </c>
      <c r="J6" s="202" t="s">
        <v>64</v>
      </c>
      <c r="K6" s="202" t="s">
        <v>12</v>
      </c>
      <c r="L6" s="260"/>
      <c r="M6" s="203" t="s">
        <v>10</v>
      </c>
      <c r="N6" s="203" t="s">
        <v>64</v>
      </c>
      <c r="O6" s="203" t="s">
        <v>12</v>
      </c>
    </row>
    <row r="7" spans="1:15" s="168" customFormat="1" ht="56.25" x14ac:dyDescent="0.5">
      <c r="A7" s="173">
        <v>1</v>
      </c>
      <c r="B7" s="174" t="str">
        <f>'ฟอร์มตารางสรุปเป้าหมาย ตชว'!C6</f>
        <v>โครงการพัฒนาอาจารย์และบุคลากรสำหรับสถาบันอุดมศึกษาในเขตพัฒนาเฉพาะกิจจังหวัดชายแดนภาคใต้ (สพบ)</v>
      </c>
      <c r="C7" s="175" t="str">
        <f>'ฟอร์มตารางสรุปเป้าหมาย ตชว'!D6</f>
        <v>'2000510032500001</v>
      </c>
      <c r="D7" s="176">
        <f>'ฟอร์มตารางสรุปเป้าหมาย ตชว'!E6</f>
        <v>61438200</v>
      </c>
      <c r="E7" s="177" t="s">
        <v>177</v>
      </c>
      <c r="F7" s="178" t="s">
        <v>166</v>
      </c>
      <c r="G7" s="178" t="s">
        <v>204</v>
      </c>
      <c r="H7" s="177">
        <v>80.95</v>
      </c>
      <c r="I7" s="179">
        <v>34772800</v>
      </c>
      <c r="J7" s="179">
        <v>25829412</v>
      </c>
      <c r="K7" s="180">
        <f>SUM(J7*100/I7)</f>
        <v>74.280506602862005</v>
      </c>
      <c r="L7" s="199"/>
      <c r="M7" s="199"/>
      <c r="N7" s="199"/>
      <c r="O7" s="199"/>
    </row>
    <row r="8" spans="1:15" s="169" customFormat="1" ht="131.25" x14ac:dyDescent="0.5">
      <c r="A8" s="173">
        <v>2</v>
      </c>
      <c r="B8" s="174" t="str">
        <f>'ฟอร์มตารางสรุปเป้าหมาย ตชว'!C7</f>
        <v>โครงการรณรงค์ป้องกันและแก้ไขปัญหายาเสพติดในสถาบันอุดมศึกษา (สพน.)</v>
      </c>
      <c r="C8" s="175" t="str">
        <f>'ฟอร์มตารางสรุปเป้าหมาย ตชว'!D7</f>
        <v>2000505025500001</v>
      </c>
      <c r="D8" s="176">
        <f>'ฟอร์มตารางสรุปเป้าหมาย ตชว'!E7</f>
        <v>18000000</v>
      </c>
      <c r="E8" s="177" t="s">
        <v>178</v>
      </c>
      <c r="F8" s="178" t="s">
        <v>107</v>
      </c>
      <c r="G8" s="178" t="s">
        <v>107</v>
      </c>
      <c r="H8" s="181">
        <v>100</v>
      </c>
      <c r="I8" s="179">
        <v>12150000</v>
      </c>
      <c r="J8" s="179">
        <v>10771140</v>
      </c>
      <c r="K8" s="180">
        <f>SUM(J8*100/I8)</f>
        <v>88.651358024691362</v>
      </c>
      <c r="L8" s="199"/>
      <c r="M8" s="199"/>
      <c r="N8" s="199"/>
      <c r="O8" s="199"/>
    </row>
    <row r="9" spans="1:15" s="171" customFormat="1" ht="112.5" x14ac:dyDescent="0.5">
      <c r="A9" s="182"/>
      <c r="B9" s="174"/>
      <c r="C9" s="183"/>
      <c r="D9" s="184"/>
      <c r="E9" s="185" t="s">
        <v>31</v>
      </c>
      <c r="F9" s="174" t="s">
        <v>109</v>
      </c>
      <c r="G9" s="174" t="s">
        <v>190</v>
      </c>
      <c r="H9" s="185">
        <v>100</v>
      </c>
      <c r="I9" s="186"/>
      <c r="J9" s="186"/>
      <c r="K9" s="187"/>
      <c r="L9" s="201"/>
      <c r="M9" s="201"/>
      <c r="N9" s="201"/>
      <c r="O9" s="201"/>
    </row>
    <row r="10" spans="1:15" s="168" customFormat="1" ht="75" x14ac:dyDescent="0.5">
      <c r="A10" s="173">
        <v>3</v>
      </c>
      <c r="B10" s="188" t="str">
        <f>'ฟอร์มตารางสรุปเป้าหมาย ตชว'!C8</f>
        <v>ค่าใช้จ่ายทุนพัฒนาศักยภาพในการทำงานวิจัยของอาจารย์รุ่นใหม่ อาจารย์รุ่นเก่า วุฒิเมธีวิจัย เมธีวิจัยอาวุโส และศาสตราจารย์วิจัยดีเด่น (สพบ.)</v>
      </c>
      <c r="C10" s="175" t="str">
        <f>'ฟอร์มตารางสรุปเป้าหมาย ตชว'!D8</f>
        <v>'2000517029500002</v>
      </c>
      <c r="D10" s="176">
        <f>'ฟอร์มตารางสรุปเป้าหมาย ตชว'!E8</f>
        <v>139500000</v>
      </c>
      <c r="E10" s="177" t="s">
        <v>31</v>
      </c>
      <c r="F10" s="189" t="s">
        <v>205</v>
      </c>
      <c r="G10" s="189" t="s">
        <v>207</v>
      </c>
      <c r="H10" s="190">
        <v>100</v>
      </c>
      <c r="I10" s="179">
        <v>75909800</v>
      </c>
      <c r="J10" s="190">
        <v>68902220.430000007</v>
      </c>
      <c r="K10" s="190">
        <f>SUM(J10*100/I10)</f>
        <v>90.768544285454595</v>
      </c>
      <c r="L10" s="199"/>
      <c r="M10" s="199"/>
      <c r="N10" s="199"/>
      <c r="O10" s="199"/>
    </row>
    <row r="11" spans="1:15" s="168" customFormat="1" ht="56.25" x14ac:dyDescent="0.5">
      <c r="A11" s="173">
        <v>4</v>
      </c>
      <c r="B11" s="191" t="str">
        <f>'ฟอร์มตารางสรุปเป้าหมาย ตชว'!C9</f>
        <v>ค่าใช้จ่ายศูนย์บ่มเพาะวิสาหกิจในสถาบันอุดมศึกษา (สสอ.)</v>
      </c>
      <c r="C11" s="204" t="str">
        <f>'ฟอร์มตารางสรุปเป้าหมาย ตชว'!D9</f>
        <v>'2000512012500001</v>
      </c>
      <c r="D11" s="193">
        <f>'ฟอร์มตารางสรุปเป้าหมาย ตชว'!E9</f>
        <v>125000000</v>
      </c>
      <c r="E11" s="194" t="s">
        <v>31</v>
      </c>
      <c r="F11" s="178" t="s">
        <v>167</v>
      </c>
      <c r="G11" s="174" t="s">
        <v>206</v>
      </c>
      <c r="H11" s="177">
        <v>100</v>
      </c>
      <c r="I11" s="179">
        <v>94625000</v>
      </c>
      <c r="J11" s="179">
        <v>74857731</v>
      </c>
      <c r="K11" s="195">
        <f>SUM(J11*100/I11)</f>
        <v>79.109887450462352</v>
      </c>
      <c r="L11" s="199"/>
      <c r="M11" s="199"/>
      <c r="N11" s="199"/>
      <c r="O11" s="199"/>
    </row>
    <row r="12" spans="1:15" s="168" customFormat="1" ht="75" x14ac:dyDescent="0.5">
      <c r="A12" s="173"/>
      <c r="B12" s="191"/>
      <c r="C12" s="192"/>
      <c r="D12" s="193"/>
      <c r="E12" s="194" t="s">
        <v>31</v>
      </c>
      <c r="F12" s="178" t="s">
        <v>168</v>
      </c>
      <c r="G12" s="196" t="s">
        <v>168</v>
      </c>
      <c r="H12" s="177">
        <v>100</v>
      </c>
      <c r="I12" s="177"/>
      <c r="J12" s="177"/>
      <c r="K12" s="177"/>
      <c r="L12" s="199"/>
      <c r="M12" s="199"/>
      <c r="N12" s="199"/>
      <c r="O12" s="199"/>
    </row>
    <row r="13" spans="1:15" s="168" customFormat="1" ht="56.25" x14ac:dyDescent="0.5">
      <c r="A13" s="173"/>
      <c r="B13" s="191"/>
      <c r="C13" s="192"/>
      <c r="D13" s="193"/>
      <c r="E13" s="194" t="s">
        <v>179</v>
      </c>
      <c r="F13" s="178" t="s">
        <v>169</v>
      </c>
      <c r="G13" s="196" t="s">
        <v>169</v>
      </c>
      <c r="H13" s="177">
        <v>100</v>
      </c>
      <c r="I13" s="177"/>
      <c r="J13" s="177"/>
      <c r="K13" s="177"/>
      <c r="L13" s="199"/>
      <c r="M13" s="199"/>
      <c r="N13" s="199"/>
      <c r="O13" s="199"/>
    </row>
    <row r="14" spans="1:15" s="168" customFormat="1" ht="112.5" x14ac:dyDescent="0.5">
      <c r="A14" s="173"/>
      <c r="B14" s="191"/>
      <c r="C14" s="192"/>
      <c r="D14" s="193"/>
      <c r="E14" s="194" t="s">
        <v>180</v>
      </c>
      <c r="F14" s="178" t="s">
        <v>171</v>
      </c>
      <c r="G14" s="196" t="s">
        <v>191</v>
      </c>
      <c r="H14" s="177">
        <v>98</v>
      </c>
      <c r="I14" s="177"/>
      <c r="J14" s="177"/>
      <c r="K14" s="177"/>
      <c r="L14" s="199"/>
      <c r="M14" s="199"/>
      <c r="N14" s="199"/>
      <c r="O14" s="199"/>
    </row>
    <row r="15" spans="1:15" s="168" customFormat="1" ht="75" x14ac:dyDescent="0.5">
      <c r="A15" s="173"/>
      <c r="B15" s="191"/>
      <c r="C15" s="192"/>
      <c r="D15" s="193"/>
      <c r="E15" s="194" t="s">
        <v>180</v>
      </c>
      <c r="F15" s="178" t="s">
        <v>170</v>
      </c>
      <c r="G15" s="196" t="s">
        <v>192</v>
      </c>
      <c r="H15" s="177">
        <v>100</v>
      </c>
      <c r="I15" s="177"/>
      <c r="J15" s="177"/>
      <c r="K15" s="177"/>
      <c r="L15" s="199"/>
      <c r="M15" s="199"/>
      <c r="N15" s="199"/>
      <c r="O15" s="199"/>
    </row>
    <row r="16" spans="1:15" s="168" customFormat="1" ht="56.25" x14ac:dyDescent="0.5">
      <c r="A16" s="173"/>
      <c r="B16" s="191"/>
      <c r="C16" s="192"/>
      <c r="D16" s="193"/>
      <c r="E16" s="194" t="s">
        <v>31</v>
      </c>
      <c r="F16" s="178" t="s">
        <v>172</v>
      </c>
      <c r="G16" s="196" t="s">
        <v>172</v>
      </c>
      <c r="H16" s="177">
        <v>100</v>
      </c>
      <c r="I16" s="177"/>
      <c r="J16" s="177"/>
      <c r="K16" s="177"/>
      <c r="L16" s="199"/>
      <c r="M16" s="199"/>
      <c r="N16" s="199"/>
      <c r="O16" s="199"/>
    </row>
    <row r="17" spans="1:15" s="168" customFormat="1" ht="75" x14ac:dyDescent="0.5">
      <c r="A17" s="173">
        <v>5</v>
      </c>
      <c r="B17" s="191" t="str">
        <f>'ฟอร์มตารางสรุปเป้าหมาย ตชว'!C10</f>
        <v>โครงการวิจัยและนวัตกรรมเพื่อถ่ายทอดเทคโนโลยีสู่ชุมชนฐานราก (สสอ.)</v>
      </c>
      <c r="C17" s="192" t="str">
        <f>'ฟอร์มตารางสรุปเป้าหมาย ตชว'!D10</f>
        <v>'2000517037500003</v>
      </c>
      <c r="D17" s="193">
        <f>'ฟอร์มตารางสรุปเป้าหมาย ตชว'!E10</f>
        <v>24000000</v>
      </c>
      <c r="E17" s="194" t="s">
        <v>181</v>
      </c>
      <c r="F17" s="178" t="s">
        <v>173</v>
      </c>
      <c r="G17" s="196" t="s">
        <v>193</v>
      </c>
      <c r="H17" s="177">
        <v>100</v>
      </c>
      <c r="I17" s="179">
        <v>21475000</v>
      </c>
      <c r="J17" s="179">
        <v>18344700</v>
      </c>
      <c r="K17" s="190">
        <f>SUM(J17*100/I17)</f>
        <v>85.423515715948781</v>
      </c>
      <c r="L17" s="199"/>
      <c r="M17" s="199"/>
      <c r="N17" s="199"/>
      <c r="O17" s="199"/>
    </row>
    <row r="18" spans="1:15" s="168" customFormat="1" ht="93.75" x14ac:dyDescent="0.5">
      <c r="A18" s="173"/>
      <c r="B18" s="191"/>
      <c r="C18" s="192"/>
      <c r="D18" s="193"/>
      <c r="E18" s="194" t="s">
        <v>31</v>
      </c>
      <c r="F18" s="178" t="s">
        <v>174</v>
      </c>
      <c r="G18" s="196" t="s">
        <v>194</v>
      </c>
      <c r="H18" s="177">
        <v>100</v>
      </c>
      <c r="I18" s="177"/>
      <c r="J18" s="177"/>
      <c r="K18" s="177"/>
      <c r="L18" s="199"/>
      <c r="M18" s="199"/>
      <c r="N18" s="199"/>
      <c r="O18" s="199"/>
    </row>
    <row r="19" spans="1:15" s="168" customFormat="1" ht="75" x14ac:dyDescent="0.5">
      <c r="A19" s="173">
        <v>6</v>
      </c>
      <c r="B19" s="191" t="str">
        <f>'ฟอร์มตารางสรุปเป้าหมาย ตชว'!C11</f>
        <v>โครงการวิจัยและพัฒนาภาครัฐร่วมเอกชนในเชิงพาณิชย์ (สสอ.)</v>
      </c>
      <c r="C19" s="192" t="str">
        <f>'ฟอร์มตารางสรุปเป้าหมาย ตชว'!D11</f>
        <v>'2000517037500004</v>
      </c>
      <c r="D19" s="193">
        <f>'ฟอร์มตารางสรุปเป้าหมาย ตชว'!E11</f>
        <v>12000000</v>
      </c>
      <c r="E19" s="194" t="s">
        <v>181</v>
      </c>
      <c r="F19" s="178" t="s">
        <v>175</v>
      </c>
      <c r="G19" s="196" t="s">
        <v>195</v>
      </c>
      <c r="H19" s="177">
        <v>100</v>
      </c>
      <c r="I19" s="179">
        <v>11400000</v>
      </c>
      <c r="J19" s="179">
        <v>8995234</v>
      </c>
      <c r="K19" s="190">
        <v>78.900000000000006</v>
      </c>
      <c r="L19" s="199"/>
      <c r="M19" s="199"/>
      <c r="N19" s="199"/>
      <c r="O19" s="199"/>
    </row>
    <row r="20" spans="1:15" s="168" customFormat="1" ht="75" x14ac:dyDescent="0.5">
      <c r="A20" s="173"/>
      <c r="B20" s="191"/>
      <c r="C20" s="192"/>
      <c r="D20" s="193"/>
      <c r="E20" s="194" t="s">
        <v>182</v>
      </c>
      <c r="F20" s="178" t="s">
        <v>196</v>
      </c>
      <c r="G20" s="196" t="s">
        <v>197</v>
      </c>
      <c r="H20" s="177">
        <v>91.67</v>
      </c>
      <c r="I20" s="177"/>
      <c r="J20" s="177"/>
      <c r="K20" s="177"/>
      <c r="L20" s="199"/>
      <c r="M20" s="199"/>
      <c r="N20" s="199"/>
      <c r="O20" s="199"/>
    </row>
    <row r="21" spans="1:15" s="168" customFormat="1" ht="98.25" customHeight="1" x14ac:dyDescent="0.5">
      <c r="A21" s="173"/>
      <c r="B21" s="191"/>
      <c r="C21" s="192"/>
      <c r="D21" s="193"/>
      <c r="E21" s="194" t="s">
        <v>180</v>
      </c>
      <c r="F21" s="178" t="s">
        <v>176</v>
      </c>
      <c r="G21" s="196" t="s">
        <v>198</v>
      </c>
      <c r="H21" s="177">
        <v>100</v>
      </c>
      <c r="I21" s="177"/>
      <c r="J21" s="177"/>
      <c r="K21" s="177"/>
      <c r="L21" s="199"/>
      <c r="M21" s="199"/>
      <c r="N21" s="199"/>
      <c r="O21" s="199"/>
    </row>
    <row r="22" spans="1:15" s="168" customFormat="1" ht="93.75" x14ac:dyDescent="0.5">
      <c r="A22" s="173">
        <v>7</v>
      </c>
      <c r="B22" s="191" t="str">
        <f>'ฟอร์มตารางสรุปเป้าหมาย ตชว'!C12</f>
        <v>โครงการเครือข่ายเทคโนโลยีสารสนเทศเพื่อพัฒนาการศึกษา (Uni Net)</v>
      </c>
      <c r="C22" s="192" t="str">
        <f>'ฟอร์มตารางสรุปเป้าหมาย ตชว'!D12</f>
        <v>'2000534004700002</v>
      </c>
      <c r="D22" s="193">
        <f>'ฟอร์มตารางสรุปเป้าหมาย ตชว'!E12</f>
        <v>598484900</v>
      </c>
      <c r="E22" s="194" t="s">
        <v>183</v>
      </c>
      <c r="F22" s="178" t="s">
        <v>123</v>
      </c>
      <c r="G22" s="196" t="s">
        <v>201</v>
      </c>
      <c r="H22" s="177">
        <v>100</v>
      </c>
      <c r="I22" s="179">
        <v>282909000</v>
      </c>
      <c r="J22" s="190">
        <v>95594706.390000001</v>
      </c>
      <c r="K22" s="195">
        <f>SUM(J22*100/I22)</f>
        <v>33.789913502221559</v>
      </c>
      <c r="L22" s="199"/>
      <c r="M22" s="199"/>
      <c r="N22" s="199"/>
      <c r="O22" s="199"/>
    </row>
    <row r="23" spans="1:15" s="170" customFormat="1" ht="56.25" x14ac:dyDescent="0.5">
      <c r="A23" s="173">
        <v>8</v>
      </c>
      <c r="B23" s="178" t="str">
        <f>'ฟอร์มตารางสรุปเป้าหมาย ตชว'!C13</f>
        <v>โครงการพัฒนาคุณภาพการศึกษาและพัฒนาท้องถิ่น โดยมีสถาบันอุดมศึกษาเป็นพี่เลี้ยง (สสอ.)</v>
      </c>
      <c r="C23" s="175" t="str">
        <f>'ฟอร์มตารางสรุปเป้าหมาย ตชว'!D13</f>
        <v>2000529031500002</v>
      </c>
      <c r="D23" s="176">
        <f>'ฟอร์มตารางสรุปเป้าหมาย ตชว'!E13</f>
        <v>120400000</v>
      </c>
      <c r="E23" s="194" t="s">
        <v>183</v>
      </c>
      <c r="F23" s="178" t="s">
        <v>150</v>
      </c>
      <c r="G23" s="178" t="s">
        <v>199</v>
      </c>
      <c r="H23" s="177">
        <v>87.43</v>
      </c>
      <c r="I23" s="179">
        <v>114590000</v>
      </c>
      <c r="J23" s="179">
        <v>110484384</v>
      </c>
      <c r="K23" s="195">
        <f>SUM(J23*100/I23)</f>
        <v>96.417125403612886</v>
      </c>
      <c r="L23" s="199"/>
      <c r="M23" s="199"/>
      <c r="N23" s="199"/>
      <c r="O23" s="199"/>
    </row>
    <row r="24" spans="1:15" s="170" customFormat="1" ht="131.25" x14ac:dyDescent="0.5">
      <c r="A24" s="173">
        <v>9</v>
      </c>
      <c r="B24" s="178" t="str">
        <f>'ฟอร์มตารางสรุปเป้าหมาย ตชว'!C14</f>
        <v>โครงการพัมนาผลิตภัณฑ์และผู้ประกอบการ OTOP (สสอ.)</v>
      </c>
      <c r="C24" s="175" t="str">
        <f>'ฟอร์มตารางสรุปเป้าหมาย ตชว'!D14</f>
        <v>'2000535033500001</v>
      </c>
      <c r="D24" s="176">
        <f>'ฟอร์มตารางสรุปเป้าหมาย ตชว'!E14</f>
        <v>40000000</v>
      </c>
      <c r="E24" s="194" t="s">
        <v>180</v>
      </c>
      <c r="F24" s="178" t="s">
        <v>158</v>
      </c>
      <c r="G24" s="178" t="s">
        <v>200</v>
      </c>
      <c r="H24" s="177">
        <v>100</v>
      </c>
      <c r="I24" s="186">
        <v>0</v>
      </c>
      <c r="J24" s="179">
        <v>0</v>
      </c>
      <c r="K24" s="190">
        <v>0</v>
      </c>
      <c r="L24" s="199"/>
      <c r="M24" s="199"/>
      <c r="N24" s="199"/>
      <c r="O24" s="199"/>
    </row>
    <row r="25" spans="1:15" s="170" customFormat="1" ht="206.25" x14ac:dyDescent="0.5">
      <c r="A25" s="173">
        <v>10</v>
      </c>
      <c r="B25" s="178" t="str">
        <f>'ฟอร์มตารางสรุปเป้าหมาย ตชว'!C15</f>
        <v>โครงการประเมินคุณธรรมและความโปร่งใสในการดำเนินงานของหน่วยงานภาครัฐ (กพร.)</v>
      </c>
      <c r="C25" s="175" t="str">
        <f>'ฟอร์มตารางสรุปเป้าหมาย ตชว'!D15</f>
        <v>'2000550018700001</v>
      </c>
      <c r="D25" s="176">
        <f>'ฟอร์มตารางสรุปเป้าหมาย ตชว'!E15</f>
        <v>2653300</v>
      </c>
      <c r="E25" s="177" t="s">
        <v>183</v>
      </c>
      <c r="F25" s="189" t="s">
        <v>202</v>
      </c>
      <c r="G25" s="178" t="s">
        <v>203</v>
      </c>
      <c r="H25" s="177">
        <v>100</v>
      </c>
      <c r="I25" s="179">
        <v>1326650</v>
      </c>
      <c r="J25" s="179">
        <v>1326650</v>
      </c>
      <c r="K25" s="177">
        <v>100</v>
      </c>
      <c r="L25" s="199"/>
      <c r="M25" s="199"/>
      <c r="N25" s="199"/>
      <c r="O25" s="199"/>
    </row>
    <row r="26" spans="1:15" x14ac:dyDescent="0.5">
      <c r="A26" s="262"/>
      <c r="B26" s="263"/>
      <c r="C26" s="263"/>
      <c r="D26" s="263"/>
      <c r="E26" s="264" t="s">
        <v>14</v>
      </c>
      <c r="F26" s="265"/>
      <c r="G26" s="266"/>
      <c r="H26" s="197">
        <f>AVERAGE(H7:H25)</f>
        <v>97.792105263157907</v>
      </c>
      <c r="I26" s="267" t="s">
        <v>16</v>
      </c>
      <c r="J26" s="268"/>
      <c r="K26" s="198">
        <f>AVERAGE(K7:K25)</f>
        <v>72.734085098525355</v>
      </c>
      <c r="L26" s="199"/>
      <c r="M26" s="199"/>
      <c r="N26" s="199"/>
      <c r="O26" s="199"/>
    </row>
    <row r="27" spans="1:15" x14ac:dyDescent="0.5">
      <c r="F27" s="13"/>
    </row>
  </sheetData>
  <protectedRanges>
    <protectedRange sqref="B7:B22" name="Range1"/>
  </protectedRanges>
  <mergeCells count="17">
    <mergeCell ref="M5:O5"/>
    <mergeCell ref="L4:O4"/>
    <mergeCell ref="L5:L6"/>
    <mergeCell ref="J1:K1"/>
    <mergeCell ref="A26:D26"/>
    <mergeCell ref="E26:G26"/>
    <mergeCell ref="I26:J26"/>
    <mergeCell ref="M1:O1"/>
    <mergeCell ref="A4:A6"/>
    <mergeCell ref="B4:B6"/>
    <mergeCell ref="C4:C6"/>
    <mergeCell ref="D4:D6"/>
    <mergeCell ref="E4:K4"/>
    <mergeCell ref="I5:K5"/>
    <mergeCell ref="E5:H5"/>
    <mergeCell ref="A3:K3"/>
    <mergeCell ref="A2:O2"/>
  </mergeCells>
  <pageMargins left="0.51181102362204722" right="0.19685039370078741" top="0.47244094488188981" bottom="0.19685039370078741" header="0.47244094488188981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2" zoomScaleNormal="100" workbookViewId="0">
      <selection activeCell="A17" sqref="A17:D17"/>
    </sheetView>
  </sheetViews>
  <sheetFormatPr defaultRowHeight="17.25" x14ac:dyDescent="0.4"/>
  <cols>
    <col min="1" max="1" width="5.375" style="12" customWidth="1"/>
    <col min="2" max="2" width="19.75" style="12" customWidth="1"/>
    <col min="3" max="3" width="10.75" style="12" customWidth="1"/>
    <col min="4" max="4" width="10.625" style="12" customWidth="1"/>
    <col min="5" max="5" width="9.125" style="12"/>
    <col min="6" max="7" width="17.125" style="12" customWidth="1"/>
    <col min="8" max="12" width="9.125" style="12"/>
    <col min="13" max="13" width="16" style="12" customWidth="1"/>
    <col min="14" max="14" width="16.625" style="12" customWidth="1"/>
    <col min="15" max="18" width="9.125" style="12"/>
  </cols>
  <sheetData>
    <row r="1" spans="1:18" ht="21.75" x14ac:dyDescent="0.5">
      <c r="J1" s="261" t="s">
        <v>77</v>
      </c>
      <c r="K1" s="261"/>
      <c r="M1" s="261"/>
      <c r="N1" s="261"/>
      <c r="O1" s="261"/>
      <c r="P1" s="52"/>
      <c r="Q1" s="52"/>
      <c r="R1" s="52"/>
    </row>
    <row r="2" spans="1:18" ht="24" x14ac:dyDescent="0.55000000000000004">
      <c r="A2" s="289" t="s">
        <v>83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53"/>
      <c r="Q2" s="53"/>
      <c r="R2" s="53"/>
    </row>
    <row r="3" spans="1:18" ht="21.75" x14ac:dyDescent="0.5">
      <c r="A3" s="296" t="s">
        <v>40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107"/>
      <c r="M3" s="107"/>
      <c r="N3" s="107"/>
      <c r="O3" s="107"/>
      <c r="P3" s="59"/>
      <c r="Q3" s="59"/>
      <c r="R3" s="59"/>
    </row>
    <row r="4" spans="1:18" ht="19.149999999999999" customHeight="1" x14ac:dyDescent="0.45">
      <c r="A4" s="290" t="s">
        <v>1</v>
      </c>
      <c r="B4" s="291" t="s">
        <v>6</v>
      </c>
      <c r="C4" s="291" t="s">
        <v>7</v>
      </c>
      <c r="D4" s="291" t="s">
        <v>8</v>
      </c>
      <c r="E4" s="292" t="s">
        <v>42</v>
      </c>
      <c r="F4" s="292"/>
      <c r="G4" s="292"/>
      <c r="H4" s="292"/>
      <c r="I4" s="292"/>
      <c r="J4" s="292"/>
      <c r="K4" s="292"/>
      <c r="L4"/>
      <c r="M4"/>
      <c r="N4"/>
      <c r="O4"/>
      <c r="P4"/>
      <c r="Q4"/>
      <c r="R4"/>
    </row>
    <row r="5" spans="1:18" ht="19.149999999999999" customHeight="1" x14ac:dyDescent="0.45">
      <c r="A5" s="290"/>
      <c r="B5" s="291"/>
      <c r="C5" s="291"/>
      <c r="D5" s="291"/>
      <c r="E5" s="293" t="s">
        <v>13</v>
      </c>
      <c r="F5" s="294"/>
      <c r="G5" s="294"/>
      <c r="H5" s="295"/>
      <c r="I5" s="293" t="s">
        <v>63</v>
      </c>
      <c r="J5" s="294"/>
      <c r="K5" s="295"/>
      <c r="L5"/>
      <c r="M5"/>
      <c r="N5"/>
      <c r="O5"/>
      <c r="P5"/>
      <c r="Q5"/>
      <c r="R5"/>
    </row>
    <row r="6" spans="1:18" ht="27.75" customHeight="1" x14ac:dyDescent="0.2">
      <c r="A6" s="290"/>
      <c r="B6" s="291"/>
      <c r="C6" s="291"/>
      <c r="D6" s="291"/>
      <c r="E6" s="65" t="s">
        <v>9</v>
      </c>
      <c r="F6" s="65" t="s">
        <v>10</v>
      </c>
      <c r="G6" s="65" t="s">
        <v>13</v>
      </c>
      <c r="H6" s="65" t="s">
        <v>12</v>
      </c>
      <c r="I6" s="65" t="s">
        <v>10</v>
      </c>
      <c r="J6" s="65" t="s">
        <v>64</v>
      </c>
      <c r="K6" s="65" t="s">
        <v>12</v>
      </c>
      <c r="L6"/>
      <c r="M6"/>
      <c r="N6"/>
      <c r="O6"/>
      <c r="P6"/>
      <c r="Q6"/>
      <c r="R6"/>
    </row>
    <row r="7" spans="1:18" ht="18.75" x14ac:dyDescent="0.2">
      <c r="A7" s="49">
        <v>1</v>
      </c>
      <c r="B7" s="16"/>
      <c r="C7" s="40"/>
      <c r="D7" s="41"/>
      <c r="E7" s="39"/>
      <c r="F7" s="28"/>
      <c r="G7" s="28"/>
      <c r="H7" s="60"/>
      <c r="I7" s="39"/>
      <c r="J7" s="39"/>
      <c r="K7" s="39"/>
      <c r="L7"/>
      <c r="M7"/>
      <c r="N7"/>
      <c r="O7"/>
      <c r="P7"/>
      <c r="Q7"/>
      <c r="R7"/>
    </row>
    <row r="8" spans="1:18" ht="18.75" x14ac:dyDescent="0.2">
      <c r="A8" s="49">
        <v>2</v>
      </c>
      <c r="B8" s="16"/>
      <c r="C8" s="40"/>
      <c r="D8" s="41"/>
      <c r="E8" s="39"/>
      <c r="F8" s="28"/>
      <c r="G8" s="28"/>
      <c r="H8" s="60"/>
      <c r="I8" s="39"/>
      <c r="J8" s="39"/>
      <c r="K8" s="39"/>
      <c r="L8"/>
      <c r="M8"/>
      <c r="N8"/>
      <c r="O8"/>
      <c r="P8"/>
      <c r="Q8"/>
      <c r="R8"/>
    </row>
    <row r="9" spans="1:18" ht="18.75" x14ac:dyDescent="0.2">
      <c r="A9" s="49">
        <v>3</v>
      </c>
      <c r="B9" s="16"/>
      <c r="C9" s="40"/>
      <c r="D9" s="41"/>
      <c r="E9" s="39"/>
      <c r="F9" s="28"/>
      <c r="G9" s="28"/>
      <c r="H9" s="60"/>
      <c r="I9" s="39"/>
      <c r="J9" s="39"/>
      <c r="K9" s="39"/>
      <c r="L9"/>
      <c r="M9"/>
      <c r="N9"/>
      <c r="O9"/>
      <c r="P9"/>
      <c r="Q9"/>
      <c r="R9"/>
    </row>
    <row r="10" spans="1:18" ht="18.75" x14ac:dyDescent="0.2">
      <c r="A10" s="49">
        <v>4</v>
      </c>
      <c r="B10" s="36"/>
      <c r="C10" s="37"/>
      <c r="D10" s="38"/>
      <c r="E10" s="42"/>
      <c r="F10" s="30"/>
      <c r="G10" s="30"/>
      <c r="H10" s="61"/>
      <c r="I10" s="43"/>
      <c r="J10" s="43"/>
      <c r="K10" s="43"/>
      <c r="L10"/>
      <c r="M10"/>
      <c r="N10"/>
      <c r="O10"/>
      <c r="P10"/>
      <c r="Q10"/>
      <c r="R10"/>
    </row>
    <row r="11" spans="1:18" ht="18.75" x14ac:dyDescent="0.2">
      <c r="A11" s="49">
        <v>5</v>
      </c>
      <c r="B11" s="36"/>
      <c r="C11" s="37"/>
      <c r="D11" s="38"/>
      <c r="E11" s="42"/>
      <c r="F11" s="30"/>
      <c r="G11" s="30"/>
      <c r="H11" s="61"/>
      <c r="I11" s="43"/>
      <c r="J11" s="43"/>
      <c r="K11" s="43"/>
      <c r="L11"/>
      <c r="M11"/>
      <c r="N11"/>
      <c r="O11"/>
      <c r="P11"/>
      <c r="Q11"/>
      <c r="R11"/>
    </row>
    <row r="12" spans="1:18" ht="18.75" x14ac:dyDescent="0.2">
      <c r="A12" s="49">
        <v>6</v>
      </c>
      <c r="B12" s="36"/>
      <c r="C12" s="37"/>
      <c r="D12" s="38"/>
      <c r="E12" s="42"/>
      <c r="F12" s="30"/>
      <c r="G12" s="30"/>
      <c r="H12" s="61"/>
      <c r="I12" s="43"/>
      <c r="J12" s="43"/>
      <c r="K12" s="43"/>
      <c r="L12"/>
      <c r="M12"/>
      <c r="N12"/>
      <c r="O12"/>
      <c r="P12"/>
      <c r="Q12"/>
      <c r="R12"/>
    </row>
    <row r="13" spans="1:18" ht="18.75" x14ac:dyDescent="0.2">
      <c r="A13" s="49">
        <v>7</v>
      </c>
      <c r="B13" s="36"/>
      <c r="C13" s="37"/>
      <c r="D13" s="38"/>
      <c r="E13" s="39"/>
      <c r="F13" s="31"/>
      <c r="G13" s="31"/>
      <c r="H13" s="60"/>
      <c r="I13" s="39"/>
      <c r="J13" s="39"/>
      <c r="K13" s="39"/>
      <c r="L13"/>
      <c r="M13"/>
      <c r="N13"/>
      <c r="O13"/>
      <c r="P13"/>
      <c r="Q13"/>
      <c r="R13"/>
    </row>
    <row r="14" spans="1:18" ht="18.75" x14ac:dyDescent="0.2">
      <c r="A14" s="49">
        <v>8</v>
      </c>
      <c r="B14" s="1"/>
      <c r="C14" s="4"/>
      <c r="D14" s="44"/>
      <c r="E14" s="1"/>
      <c r="F14" s="45"/>
      <c r="G14" s="1"/>
      <c r="H14" s="62"/>
      <c r="I14" s="1"/>
      <c r="J14" s="1"/>
      <c r="K14" s="1"/>
      <c r="L14"/>
      <c r="M14"/>
      <c r="N14"/>
      <c r="O14"/>
      <c r="P14"/>
      <c r="Q14"/>
      <c r="R14"/>
    </row>
    <row r="15" spans="1:18" ht="18.75" x14ac:dyDescent="0.2">
      <c r="A15" s="49">
        <v>9</v>
      </c>
      <c r="B15" s="1"/>
      <c r="C15" s="4"/>
      <c r="D15" s="44"/>
      <c r="E15" s="46"/>
      <c r="F15" s="5"/>
      <c r="G15" s="6"/>
      <c r="H15" s="63"/>
      <c r="I15" s="46"/>
      <c r="J15" s="46"/>
      <c r="K15" s="46"/>
      <c r="L15"/>
      <c r="M15"/>
      <c r="N15"/>
      <c r="O15"/>
      <c r="P15"/>
      <c r="Q15"/>
      <c r="R15"/>
    </row>
    <row r="16" spans="1:18" ht="18.75" x14ac:dyDescent="0.2">
      <c r="A16" s="49">
        <v>10</v>
      </c>
      <c r="B16" s="1"/>
      <c r="C16" s="4"/>
      <c r="D16" s="44"/>
      <c r="E16" s="10"/>
      <c r="F16" s="10"/>
      <c r="G16" s="10"/>
      <c r="H16" s="64"/>
      <c r="I16" s="10"/>
      <c r="J16" s="10"/>
      <c r="K16" s="10"/>
      <c r="L16"/>
      <c r="M16"/>
      <c r="N16"/>
      <c r="O16"/>
      <c r="P16"/>
      <c r="Q16"/>
      <c r="R16"/>
    </row>
    <row r="17" spans="1:18" ht="18.75" x14ac:dyDescent="0.45">
      <c r="A17" s="284"/>
      <c r="B17" s="285"/>
      <c r="C17" s="285"/>
      <c r="D17" s="285"/>
      <c r="E17" s="286" t="s">
        <v>15</v>
      </c>
      <c r="F17" s="287"/>
      <c r="G17" s="288"/>
      <c r="H17" s="66" t="e">
        <f>AVERAGE(H7:H16)</f>
        <v>#DIV/0!</v>
      </c>
      <c r="I17" s="282" t="s">
        <v>16</v>
      </c>
      <c r="J17" s="283"/>
      <c r="K17" s="67" t="e">
        <f>AVERAGE(K7:K16)</f>
        <v>#DIV/0!</v>
      </c>
      <c r="L17" s="11"/>
      <c r="M17"/>
      <c r="N17"/>
      <c r="O17"/>
      <c r="P17"/>
      <c r="Q17"/>
      <c r="R17"/>
    </row>
    <row r="18" spans="1:18" x14ac:dyDescent="0.4">
      <c r="F18" s="13"/>
    </row>
  </sheetData>
  <protectedRanges>
    <protectedRange sqref="B7:B13" name="Range1"/>
  </protectedRanges>
  <mergeCells count="14">
    <mergeCell ref="I17:J17"/>
    <mergeCell ref="A17:D17"/>
    <mergeCell ref="E17:G17"/>
    <mergeCell ref="M1:O1"/>
    <mergeCell ref="A2:O2"/>
    <mergeCell ref="A4:A6"/>
    <mergeCell ref="B4:B6"/>
    <mergeCell ref="C4:C6"/>
    <mergeCell ref="D4:D6"/>
    <mergeCell ref="E4:K4"/>
    <mergeCell ref="E5:H5"/>
    <mergeCell ref="I5:K5"/>
    <mergeCell ref="J1:K1"/>
    <mergeCell ref="A3:K3"/>
  </mergeCells>
  <pageMargins left="0.70866141732283505" right="0.36" top="0.42" bottom="0.2" header="0.49" footer="0.31496062992126"/>
  <pageSetup paperSize="9" scale="10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="115" zoomScaleNormal="120" zoomScaleSheetLayoutView="115" workbookViewId="0">
      <selection activeCell="F8" sqref="F8"/>
    </sheetView>
  </sheetViews>
  <sheetFormatPr defaultRowHeight="17.25" x14ac:dyDescent="0.4"/>
  <cols>
    <col min="1" max="1" width="5.375" style="12" customWidth="1"/>
    <col min="2" max="2" width="19.75" style="12" customWidth="1"/>
    <col min="3" max="3" width="10.75" style="12" customWidth="1"/>
    <col min="4" max="4" width="10.625" style="12" customWidth="1"/>
    <col min="5" max="5" width="8.875" style="12"/>
    <col min="6" max="7" width="17.125" style="12" customWidth="1"/>
    <col min="8" max="8" width="8.875" style="12"/>
    <col min="9" max="9" width="16" style="12" customWidth="1"/>
    <col min="10" max="10" width="16.625" style="12" customWidth="1"/>
    <col min="11" max="11" width="8.875" style="12"/>
  </cols>
  <sheetData>
    <row r="1" spans="1:12" ht="21.75" x14ac:dyDescent="0.5">
      <c r="I1" s="261"/>
      <c r="J1" s="261"/>
      <c r="K1" s="261"/>
    </row>
    <row r="2" spans="1:12" ht="24" x14ac:dyDescent="0.55000000000000004">
      <c r="A2" s="289" t="s">
        <v>86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2" ht="22.5" thickBot="1" x14ac:dyDescent="0.55000000000000004">
      <c r="A3" s="296" t="s">
        <v>40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2" ht="19.149999999999999" customHeight="1" thickBot="1" x14ac:dyDescent="0.5">
      <c r="A4" s="307" t="s">
        <v>1</v>
      </c>
      <c r="B4" s="310" t="s">
        <v>6</v>
      </c>
      <c r="C4" s="310" t="s">
        <v>68</v>
      </c>
      <c r="D4" s="312" t="s">
        <v>65</v>
      </c>
      <c r="E4" s="304" t="s">
        <v>41</v>
      </c>
      <c r="F4" s="305"/>
      <c r="G4" s="305"/>
      <c r="H4" s="305"/>
      <c r="I4" s="305"/>
      <c r="J4" s="305"/>
      <c r="K4" s="306"/>
    </row>
    <row r="5" spans="1:12" ht="19.149999999999999" customHeight="1" x14ac:dyDescent="0.45">
      <c r="A5" s="308"/>
      <c r="B5" s="291"/>
      <c r="C5" s="291"/>
      <c r="D5" s="313"/>
      <c r="E5" s="319" t="s">
        <v>11</v>
      </c>
      <c r="F5" s="320"/>
      <c r="G5" s="320"/>
      <c r="H5" s="321"/>
      <c r="I5" s="319" t="s">
        <v>63</v>
      </c>
      <c r="J5" s="320"/>
      <c r="K5" s="321"/>
    </row>
    <row r="6" spans="1:12" ht="27.75" customHeight="1" thickBot="1" x14ac:dyDescent="0.25">
      <c r="A6" s="309"/>
      <c r="B6" s="311"/>
      <c r="C6" s="311"/>
      <c r="D6" s="314"/>
      <c r="E6" s="104" t="s">
        <v>9</v>
      </c>
      <c r="F6" s="105" t="s">
        <v>10</v>
      </c>
      <c r="G6" s="105" t="s">
        <v>11</v>
      </c>
      <c r="H6" s="106" t="s">
        <v>12</v>
      </c>
      <c r="I6" s="104" t="s">
        <v>66</v>
      </c>
      <c r="J6" s="105" t="s">
        <v>67</v>
      </c>
      <c r="K6" s="106" t="s">
        <v>12</v>
      </c>
    </row>
    <row r="7" spans="1:12" ht="52.5" customHeight="1" x14ac:dyDescent="0.2">
      <c r="A7" s="51">
        <v>1</v>
      </c>
      <c r="B7" s="88" t="s">
        <v>45</v>
      </c>
      <c r="C7" s="97" t="s">
        <v>49</v>
      </c>
      <c r="D7" s="87">
        <v>48444000</v>
      </c>
      <c r="E7" s="98" t="s">
        <v>31</v>
      </c>
      <c r="F7" s="99" t="s">
        <v>76</v>
      </c>
      <c r="G7" s="99" t="s">
        <v>75</v>
      </c>
      <c r="H7" s="100">
        <v>100</v>
      </c>
      <c r="I7" s="101">
        <v>20000000</v>
      </c>
      <c r="J7" s="102">
        <v>20000000</v>
      </c>
      <c r="K7" s="103">
        <v>100</v>
      </c>
    </row>
    <row r="8" spans="1:12" ht="191.25" customHeight="1" x14ac:dyDescent="0.2">
      <c r="A8" s="316">
        <v>2</v>
      </c>
      <c r="B8" s="315" t="s">
        <v>44</v>
      </c>
      <c r="C8" s="318" t="s">
        <v>50</v>
      </c>
      <c r="D8" s="303">
        <v>20000000</v>
      </c>
      <c r="E8" s="32" t="s">
        <v>74</v>
      </c>
      <c r="F8" s="31" t="s">
        <v>43</v>
      </c>
      <c r="G8" s="31" t="s">
        <v>43</v>
      </c>
      <c r="H8" s="50">
        <v>100</v>
      </c>
      <c r="I8" s="92">
        <v>2000000</v>
      </c>
      <c r="J8" s="68">
        <v>2000000</v>
      </c>
      <c r="K8" s="69">
        <v>100</v>
      </c>
    </row>
    <row r="9" spans="1:12" ht="195.75" customHeight="1" x14ac:dyDescent="0.2">
      <c r="A9" s="317"/>
      <c r="B9" s="315"/>
      <c r="C9" s="318"/>
      <c r="D9" s="303"/>
      <c r="E9" s="29" t="s">
        <v>32</v>
      </c>
      <c r="F9" s="30" t="s">
        <v>47</v>
      </c>
      <c r="G9" s="30" t="s">
        <v>46</v>
      </c>
      <c r="H9" s="50">
        <v>80</v>
      </c>
      <c r="I9" s="93">
        <v>8000000</v>
      </c>
      <c r="J9" s="70">
        <v>7500000</v>
      </c>
      <c r="K9" s="50">
        <v>93.75</v>
      </c>
    </row>
    <row r="10" spans="1:12" ht="15" x14ac:dyDescent="0.2">
      <c r="A10" s="89" t="s">
        <v>33</v>
      </c>
      <c r="B10" s="1"/>
      <c r="C10" s="4"/>
      <c r="D10" s="2"/>
      <c r="E10" s="89"/>
      <c r="F10" s="1"/>
      <c r="G10" s="1"/>
      <c r="H10" s="2"/>
      <c r="I10" s="94"/>
      <c r="J10" s="1"/>
      <c r="K10" s="95"/>
    </row>
    <row r="11" spans="1:12" ht="15" x14ac:dyDescent="0.2">
      <c r="A11" s="3" t="s">
        <v>34</v>
      </c>
      <c r="B11" s="1"/>
      <c r="C11" s="4"/>
      <c r="D11" s="2"/>
      <c r="E11" s="89"/>
      <c r="F11" s="1"/>
      <c r="G11" s="1"/>
      <c r="H11" s="2"/>
      <c r="I11" s="96"/>
      <c r="J11" s="6"/>
      <c r="K11" s="7"/>
    </row>
    <row r="12" spans="1:12" ht="15" x14ac:dyDescent="0.2">
      <c r="A12" s="90">
        <v>10</v>
      </c>
      <c r="B12" s="1"/>
      <c r="C12" s="4"/>
      <c r="D12" s="2"/>
      <c r="E12" s="89"/>
      <c r="F12" s="1"/>
      <c r="G12" s="1"/>
      <c r="H12" s="2"/>
      <c r="I12" s="9"/>
      <c r="J12" s="10"/>
      <c r="K12" s="8"/>
    </row>
    <row r="13" spans="1:12" ht="19.5" thickBot="1" x14ac:dyDescent="0.5">
      <c r="A13" s="298"/>
      <c r="B13" s="299"/>
      <c r="C13" s="299"/>
      <c r="D13" s="300"/>
      <c r="E13" s="301" t="s">
        <v>14</v>
      </c>
      <c r="F13" s="302"/>
      <c r="G13" s="302"/>
      <c r="H13" s="91">
        <f>AVERAGE(H7:H12)</f>
        <v>93.333333333333329</v>
      </c>
      <c r="I13" s="301" t="s">
        <v>69</v>
      </c>
      <c r="J13" s="302"/>
      <c r="K13" s="91">
        <v>97.91</v>
      </c>
      <c r="L13" s="11"/>
    </row>
    <row r="14" spans="1:12" x14ac:dyDescent="0.4">
      <c r="F14" s="13"/>
    </row>
  </sheetData>
  <protectedRanges>
    <protectedRange sqref="B7:B9" name="Range1"/>
  </protectedRanges>
  <mergeCells count="17">
    <mergeCell ref="I5:K5"/>
    <mergeCell ref="A2:K2"/>
    <mergeCell ref="I1:K1"/>
    <mergeCell ref="A3:K3"/>
    <mergeCell ref="A13:D13"/>
    <mergeCell ref="E13:G13"/>
    <mergeCell ref="I13:J13"/>
    <mergeCell ref="D8:D9"/>
    <mergeCell ref="E4:K4"/>
    <mergeCell ref="A4:A6"/>
    <mergeCell ref="B4:B6"/>
    <mergeCell ref="C4:C6"/>
    <mergeCell ref="D4:D6"/>
    <mergeCell ref="B8:B9"/>
    <mergeCell ref="A8:A9"/>
    <mergeCell ref="C8:C9"/>
    <mergeCell ref="E5:H5"/>
  </mergeCells>
  <pageMargins left="0.70866141732283505" right="0.36" top="0.23" bottom="0.2" header="0.21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ฟอร์มตารางสรุปเป้าหมาย ตชว</vt:lpstr>
      <vt:lpstr>ฟอร์มตารางสรุปเป้าหมาย ตชว (2)</vt:lpstr>
      <vt:lpstr>ตัวอย่างยุทธฯ+โครงการทั้งหมด</vt:lpstr>
      <vt:lpstr>ฟอร์มรายงานรอบ1</vt:lpstr>
      <vt:lpstr>ฟอร์มรายงานรอบ2</vt:lpstr>
      <vt:lpstr>ตัวอย่างรายงานรอบ1</vt:lpstr>
      <vt:lpstr>ตัวอย่างรายงานรอบ1!Print_Area</vt:lpstr>
      <vt:lpstr>'ฟอร์มตารางสรุปเป้าหมาย ตชว (2)'!Print_Area</vt:lpstr>
      <vt:lpstr>ฟอร์มรายงานรอบ1!Print_Area</vt:lpstr>
      <vt:lpstr>ตัวอย่างรายงานรอบ1!Print_Titles</vt:lpstr>
      <vt:lpstr>'ฟอร์มตารางสรุปเป้าหมาย ตชว'!Print_Titles</vt:lpstr>
      <vt:lpstr>'ฟอร์มตารางสรุปเป้าหมาย ตชว (2)'!Print_Titles</vt:lpstr>
      <vt:lpstr>ฟอร์มรายงานรอบ1!Print_Titles</vt:lpstr>
      <vt:lpstr>ฟอร์มรายงานรอบ2!Print_Titles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สุทิน เชยชม</cp:lastModifiedBy>
  <cp:lastPrinted>2018-06-15T04:19:22Z</cp:lastPrinted>
  <dcterms:created xsi:type="dcterms:W3CDTF">2017-08-27T07:21:30Z</dcterms:created>
  <dcterms:modified xsi:type="dcterms:W3CDTF">2018-06-15T04:30:30Z</dcterms:modified>
</cp:coreProperties>
</file>